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15255" windowHeight="868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149" i="1"/>
  <c r="D149"/>
  <c r="F149"/>
  <c r="B164" l="1"/>
  <c r="D164"/>
  <c r="F164"/>
  <c r="O6"/>
  <c r="C6" s="1"/>
  <c r="O7"/>
  <c r="C7" s="1"/>
  <c r="O8"/>
  <c r="C8" s="1"/>
  <c r="B9"/>
  <c r="D9"/>
  <c r="E9"/>
  <c r="F9"/>
  <c r="G9"/>
  <c r="H9"/>
  <c r="I9"/>
  <c r="J9"/>
  <c r="K9"/>
  <c r="L9"/>
  <c r="M9"/>
  <c r="N9"/>
  <c r="O11"/>
  <c r="C11" s="1"/>
  <c r="O12"/>
  <c r="C12" s="1"/>
  <c r="O13"/>
  <c r="C13" s="1"/>
  <c r="B14"/>
  <c r="D14"/>
  <c r="F14"/>
  <c r="G14"/>
  <c r="M14"/>
  <c r="O16"/>
  <c r="C16" s="1"/>
  <c r="O17"/>
  <c r="C17" s="1"/>
  <c r="O18"/>
  <c r="C18" s="1"/>
  <c r="B19"/>
  <c r="D19"/>
  <c r="E19"/>
  <c r="F19"/>
  <c r="G19"/>
  <c r="O21"/>
  <c r="C21" s="1"/>
  <c r="O22"/>
  <c r="C22" s="1"/>
  <c r="O23"/>
  <c r="C23" s="1"/>
  <c r="B24"/>
  <c r="F24"/>
  <c r="G24"/>
  <c r="O26"/>
  <c r="C26" s="1"/>
  <c r="O27"/>
  <c r="C27" s="1"/>
  <c r="O28"/>
  <c r="C28" s="1"/>
  <c r="B29"/>
  <c r="D29"/>
  <c r="F29"/>
  <c r="O31"/>
  <c r="C31" s="1"/>
  <c r="O32"/>
  <c r="C32" s="1"/>
  <c r="O33"/>
  <c r="C33" s="1"/>
  <c r="B34"/>
  <c r="F34"/>
  <c r="O36"/>
  <c r="C36" s="1"/>
  <c r="O37"/>
  <c r="C37" s="1"/>
  <c r="O38"/>
  <c r="C38" s="1"/>
  <c r="B39"/>
  <c r="D39"/>
  <c r="F39"/>
  <c r="O41"/>
  <c r="C41" s="1"/>
  <c r="O42"/>
  <c r="C42" s="1"/>
  <c r="O43"/>
  <c r="C43" s="1"/>
  <c r="B44"/>
  <c r="D44"/>
  <c r="F44"/>
  <c r="G44"/>
  <c r="M44"/>
  <c r="O46"/>
  <c r="C46" s="1"/>
  <c r="O47"/>
  <c r="C47" s="1"/>
  <c r="O48"/>
  <c r="C48" s="1"/>
  <c r="B49"/>
  <c r="D49"/>
  <c r="F49"/>
  <c r="G49"/>
  <c r="I49"/>
  <c r="M49"/>
  <c r="O51"/>
  <c r="C51" s="1"/>
  <c r="C52"/>
  <c r="O53"/>
  <c r="C53" s="1"/>
  <c r="B54"/>
  <c r="M54"/>
  <c r="O56"/>
  <c r="C56" s="1"/>
  <c r="O57"/>
  <c r="C57" s="1"/>
  <c r="O58"/>
  <c r="C58" s="1"/>
  <c r="B59"/>
  <c r="D59"/>
  <c r="F59"/>
  <c r="G59"/>
  <c r="O61"/>
  <c r="C61" s="1"/>
  <c r="O62"/>
  <c r="C62" s="1"/>
  <c r="O63"/>
  <c r="C63" s="1"/>
  <c r="B64"/>
  <c r="D64"/>
  <c r="F64"/>
  <c r="G64"/>
  <c r="O66"/>
  <c r="C66" s="1"/>
  <c r="O67"/>
  <c r="C67" s="1"/>
  <c r="O68"/>
  <c r="C68" s="1"/>
  <c r="B69"/>
  <c r="D69"/>
  <c r="F69"/>
  <c r="O71"/>
  <c r="C71" s="1"/>
  <c r="O72"/>
  <c r="C72" s="1"/>
  <c r="C73"/>
  <c r="B74"/>
  <c r="D74"/>
  <c r="F74"/>
  <c r="O76"/>
  <c r="C76" s="1"/>
  <c r="O77"/>
  <c r="C77" s="1"/>
  <c r="O78"/>
  <c r="C78" s="1"/>
  <c r="B79"/>
  <c r="D79"/>
  <c r="F79"/>
  <c r="G79"/>
  <c r="O81"/>
  <c r="C81" s="1"/>
  <c r="O82"/>
  <c r="C82" s="1"/>
  <c r="O83"/>
  <c r="C83" s="1"/>
  <c r="B84"/>
  <c r="D84"/>
  <c r="F84"/>
  <c r="G84"/>
  <c r="O86"/>
  <c r="C86" s="1"/>
  <c r="O87"/>
  <c r="C87" s="1"/>
  <c r="O88"/>
  <c r="C88" s="1"/>
  <c r="B89"/>
  <c r="F89"/>
  <c r="G89"/>
  <c r="O91"/>
  <c r="C91" s="1"/>
  <c r="O92"/>
  <c r="C92" s="1"/>
  <c r="O93"/>
  <c r="C93" s="1"/>
  <c r="B94"/>
  <c r="D94"/>
  <c r="F94"/>
  <c r="G94"/>
  <c r="C96"/>
  <c r="C97"/>
  <c r="C98"/>
  <c r="B99"/>
  <c r="O99"/>
  <c r="O101"/>
  <c r="C101" s="1"/>
  <c r="O102"/>
  <c r="C102" s="1"/>
  <c r="O103"/>
  <c r="C103" s="1"/>
  <c r="B104"/>
  <c r="D104"/>
  <c r="F104"/>
  <c r="O106"/>
  <c r="C106" s="1"/>
  <c r="O107"/>
  <c r="C107" s="1"/>
  <c r="O108"/>
  <c r="C108" s="1"/>
  <c r="B109"/>
  <c r="D109"/>
  <c r="F109"/>
  <c r="G109"/>
  <c r="O111"/>
  <c r="C111" s="1"/>
  <c r="O112"/>
  <c r="C112" s="1"/>
  <c r="O113"/>
  <c r="C113" s="1"/>
  <c r="B114"/>
  <c r="D114"/>
  <c r="F114"/>
  <c r="G114"/>
  <c r="O116"/>
  <c r="C116" s="1"/>
  <c r="O117"/>
  <c r="C117" s="1"/>
  <c r="O118"/>
  <c r="C118" s="1"/>
  <c r="B119"/>
  <c r="D119"/>
  <c r="F119"/>
  <c r="O121"/>
  <c r="C121" s="1"/>
  <c r="O122"/>
  <c r="C122" s="1"/>
  <c r="O123"/>
  <c r="C123" s="1"/>
  <c r="B124"/>
  <c r="D124"/>
  <c r="F124"/>
  <c r="C126"/>
  <c r="C127"/>
  <c r="C128"/>
  <c r="B129"/>
  <c r="O131"/>
  <c r="C131" s="1"/>
  <c r="O132"/>
  <c r="C132" s="1"/>
  <c r="O133"/>
  <c r="C133" s="1"/>
  <c r="B134"/>
  <c r="F134"/>
  <c r="G134"/>
  <c r="H134"/>
  <c r="C136"/>
  <c r="O137"/>
  <c r="C137" s="1"/>
  <c r="O138"/>
  <c r="C138" s="1"/>
  <c r="B139"/>
  <c r="F139"/>
  <c r="O141"/>
  <c r="C141" s="1"/>
  <c r="C142"/>
  <c r="C143"/>
  <c r="B144"/>
  <c r="D144"/>
  <c r="F144"/>
  <c r="O146"/>
  <c r="O147"/>
  <c r="C147" s="1"/>
  <c r="O148"/>
  <c r="C148" s="1"/>
  <c r="O151"/>
  <c r="C151" s="1"/>
  <c r="O152"/>
  <c r="C152" s="1"/>
  <c r="O153"/>
  <c r="C153" s="1"/>
  <c r="B154"/>
  <c r="D154"/>
  <c r="F154"/>
  <c r="G154"/>
  <c r="O156"/>
  <c r="C156" s="1"/>
  <c r="O157"/>
  <c r="C157" s="1"/>
  <c r="O158"/>
  <c r="C158" s="1"/>
  <c r="B159"/>
  <c r="D159"/>
  <c r="F159"/>
  <c r="G159"/>
  <c r="O161"/>
  <c r="C161" s="1"/>
  <c r="O162"/>
  <c r="C162" s="1"/>
  <c r="O163"/>
  <c r="C163" s="1"/>
  <c r="O166"/>
  <c r="C166" s="1"/>
  <c r="O167"/>
  <c r="C167" s="1"/>
  <c r="O168"/>
  <c r="C168" s="1"/>
  <c r="B169"/>
  <c r="D169"/>
  <c r="F169"/>
  <c r="G169"/>
  <c r="H169"/>
  <c r="I169"/>
  <c r="L169"/>
  <c r="N169"/>
  <c r="C171"/>
  <c r="C172"/>
  <c r="C173"/>
  <c r="B174"/>
  <c r="C176"/>
  <c r="C177"/>
  <c r="C178"/>
  <c r="B179"/>
  <c r="O181"/>
  <c r="C181" s="1"/>
  <c r="O182"/>
  <c r="C182" s="1"/>
  <c r="O183"/>
  <c r="C183" s="1"/>
  <c r="B184"/>
  <c r="D184"/>
  <c r="G184"/>
  <c r="H184"/>
  <c r="K184"/>
  <c r="M184"/>
  <c r="O186"/>
  <c r="C186" s="1"/>
  <c r="O187"/>
  <c r="C187" s="1"/>
  <c r="O188"/>
  <c r="C188" s="1"/>
  <c r="B189"/>
  <c r="F189"/>
  <c r="G189"/>
  <c r="I189"/>
  <c r="J189"/>
  <c r="M189"/>
  <c r="O191"/>
  <c r="C191" s="1"/>
  <c r="O192"/>
  <c r="C192" s="1"/>
  <c r="O193"/>
  <c r="C193" s="1"/>
  <c r="B194"/>
  <c r="F194"/>
  <c r="G194"/>
  <c r="H194"/>
  <c r="K194"/>
  <c r="M194"/>
  <c r="O196"/>
  <c r="C196" s="1"/>
  <c r="O197"/>
  <c r="C197" s="1"/>
  <c r="O198"/>
  <c r="C198" s="1"/>
  <c r="B199"/>
  <c r="F199"/>
  <c r="G199"/>
  <c r="L199"/>
  <c r="M199"/>
  <c r="O201"/>
  <c r="C201" s="1"/>
  <c r="C202"/>
  <c r="O203"/>
  <c r="C203" s="1"/>
  <c r="B204"/>
  <c r="F204"/>
  <c r="C206"/>
  <c r="C207"/>
  <c r="C208"/>
  <c r="B209"/>
  <c r="F209"/>
  <c r="O211"/>
  <c r="C211" s="1"/>
  <c r="O212"/>
  <c r="C212" s="1"/>
  <c r="O213"/>
  <c r="C213" s="1"/>
  <c r="B214"/>
  <c r="E214"/>
  <c r="F214"/>
  <c r="G214"/>
  <c r="H214"/>
  <c r="O216"/>
  <c r="C216" s="1"/>
  <c r="O217"/>
  <c r="C217" s="1"/>
  <c r="O218"/>
  <c r="C218" s="1"/>
  <c r="B219"/>
  <c r="D219"/>
  <c r="F219"/>
  <c r="G219"/>
  <c r="K219"/>
  <c r="O221"/>
  <c r="C221" s="1"/>
  <c r="O222"/>
  <c r="C222" s="1"/>
  <c r="O223"/>
  <c r="C223" s="1"/>
  <c r="B224"/>
  <c r="F224"/>
  <c r="G224"/>
  <c r="M224"/>
  <c r="O226"/>
  <c r="C226" s="1"/>
  <c r="O227"/>
  <c r="C227" s="1"/>
  <c r="C228"/>
  <c r="B229"/>
  <c r="F229"/>
  <c r="G229"/>
  <c r="H229"/>
  <c r="O231"/>
  <c r="C231" s="1"/>
  <c r="O232"/>
  <c r="C232" s="1"/>
  <c r="C233"/>
  <c r="B234"/>
  <c r="D234"/>
  <c r="F234"/>
  <c r="G234"/>
  <c r="O236"/>
  <c r="C236" s="1"/>
  <c r="O237"/>
  <c r="C237" s="1"/>
  <c r="O238"/>
  <c r="C238" s="1"/>
  <c r="B239"/>
  <c r="D239"/>
  <c r="F239"/>
  <c r="G239"/>
  <c r="O241"/>
  <c r="C241" s="1"/>
  <c r="O242"/>
  <c r="C242" s="1"/>
  <c r="O243"/>
  <c r="C243" s="1"/>
  <c r="B244"/>
  <c r="D244"/>
  <c r="F244"/>
  <c r="G244"/>
  <c r="C246"/>
  <c r="C247"/>
  <c r="C248"/>
  <c r="B249"/>
  <c r="C146" l="1"/>
  <c r="O149"/>
  <c r="C149" s="1"/>
  <c r="O9"/>
  <c r="C9" s="1"/>
  <c r="N250"/>
  <c r="O179"/>
  <c r="C179" s="1"/>
  <c r="O159"/>
  <c r="C159" s="1"/>
  <c r="I250"/>
  <c r="O64"/>
  <c r="C64" s="1"/>
  <c r="H250"/>
  <c r="O249"/>
  <c r="C249" s="1"/>
  <c r="C99"/>
  <c r="E250"/>
  <c r="K250"/>
  <c r="O44"/>
  <c r="C44" s="1"/>
  <c r="L250"/>
  <c r="M250"/>
  <c r="O144"/>
  <c r="C144" s="1"/>
  <c r="O109"/>
  <c r="C109" s="1"/>
  <c r="O74"/>
  <c r="C74" s="1"/>
  <c r="O59"/>
  <c r="C59" s="1"/>
  <c r="D250"/>
  <c r="O209"/>
  <c r="C209" s="1"/>
  <c r="J250"/>
  <c r="O184"/>
  <c r="C184" s="1"/>
  <c r="O84"/>
  <c r="C84" s="1"/>
  <c r="O39"/>
  <c r="C39" s="1"/>
  <c r="F250"/>
  <c r="O219"/>
  <c r="C219" s="1"/>
  <c r="G250"/>
  <c r="O194"/>
  <c r="C194" s="1"/>
  <c r="O169"/>
  <c r="C169" s="1"/>
  <c r="O114"/>
  <c r="C114" s="1"/>
  <c r="O104"/>
  <c r="C104" s="1"/>
  <c r="O94"/>
  <c r="C94" s="1"/>
  <c r="O29"/>
  <c r="C29" s="1"/>
  <c r="O14"/>
  <c r="C14" s="1"/>
  <c r="O214"/>
  <c r="C214" s="1"/>
  <c r="O189"/>
  <c r="C189" s="1"/>
  <c r="O174"/>
  <c r="C174" s="1"/>
  <c r="O164"/>
  <c r="C164" s="1"/>
  <c r="O134"/>
  <c r="C134" s="1"/>
  <c r="O79"/>
  <c r="C79" s="1"/>
  <c r="O34"/>
  <c r="C34" s="1"/>
  <c r="O124"/>
  <c r="C124" s="1"/>
  <c r="O89"/>
  <c r="C89" s="1"/>
  <c r="O49"/>
  <c r="C49" s="1"/>
  <c r="O204"/>
  <c r="C204" s="1"/>
  <c r="O119"/>
  <c r="C119" s="1"/>
  <c r="O224"/>
  <c r="C224" s="1"/>
  <c r="O69"/>
  <c r="C69" s="1"/>
  <c r="O19"/>
  <c r="C19" s="1"/>
  <c r="B250"/>
  <c r="O244"/>
  <c r="C244" s="1"/>
  <c r="O239"/>
  <c r="C239" s="1"/>
  <c r="O234"/>
  <c r="C234" s="1"/>
  <c r="O229"/>
  <c r="C229" s="1"/>
  <c r="O154"/>
  <c r="C154" s="1"/>
  <c r="O139"/>
  <c r="C139" s="1"/>
  <c r="O54"/>
  <c r="C54" s="1"/>
  <c r="O199"/>
  <c r="C199" s="1"/>
  <c r="O129"/>
  <c r="C129" s="1"/>
  <c r="O24"/>
  <c r="C24" s="1"/>
  <c r="O250" l="1"/>
  <c r="C250" s="1"/>
</calcChain>
</file>

<file path=xl/sharedStrings.xml><?xml version="1.0" encoding="utf-8"?>
<sst xmlns="http://schemas.openxmlformats.org/spreadsheetml/2006/main" count="285" uniqueCount="77">
  <si>
    <t>Total</t>
  </si>
  <si>
    <t>transfused</t>
  </si>
  <si>
    <t>RC-LD</t>
  </si>
  <si>
    <t>RCC/PC</t>
  </si>
  <si>
    <t>WB</t>
  </si>
  <si>
    <t>RC</t>
  </si>
  <si>
    <t>cells</t>
  </si>
  <si>
    <t>Irradiated</t>
  </si>
  <si>
    <t>Washed</t>
  </si>
  <si>
    <t>WB-LTO</t>
  </si>
  <si>
    <t>CT-ratio</t>
  </si>
  <si>
    <t>Crossmatched</t>
  </si>
  <si>
    <t>Total red</t>
  </si>
  <si>
    <t>Red cells</t>
  </si>
  <si>
    <t>Wards</t>
  </si>
  <si>
    <t>Dec</t>
  </si>
  <si>
    <t>Nov</t>
  </si>
  <si>
    <t>Oct</t>
  </si>
  <si>
    <t>RCSAG-PP</t>
  </si>
  <si>
    <t>WB-LD</t>
  </si>
  <si>
    <t>EPU</t>
  </si>
  <si>
    <t>UMSC</t>
  </si>
  <si>
    <t>WP2</t>
  </si>
  <si>
    <t>WP1</t>
  </si>
  <si>
    <t>8PB</t>
  </si>
  <si>
    <t>8PA</t>
  </si>
  <si>
    <t>7PA</t>
  </si>
  <si>
    <t>6PB</t>
  </si>
  <si>
    <t>6PA</t>
  </si>
  <si>
    <t>5PB</t>
  </si>
  <si>
    <t>5PA</t>
  </si>
  <si>
    <t>PICU</t>
  </si>
  <si>
    <t>PDCARE</t>
  </si>
  <si>
    <t>PBMT</t>
  </si>
  <si>
    <t>PAE</t>
  </si>
  <si>
    <t>PAC</t>
  </si>
  <si>
    <t>NICU</t>
  </si>
  <si>
    <t>13UA</t>
  </si>
  <si>
    <t>12U</t>
  </si>
  <si>
    <t>11UB</t>
  </si>
  <si>
    <t>11UA</t>
  </si>
  <si>
    <t>MDW</t>
  </si>
  <si>
    <t>PNW</t>
  </si>
  <si>
    <t>ANW</t>
  </si>
  <si>
    <t>ANC</t>
  </si>
  <si>
    <t>LW</t>
  </si>
  <si>
    <t>10U</t>
  </si>
  <si>
    <t>9TD</t>
  </si>
  <si>
    <t>9U</t>
  </si>
  <si>
    <t>9SB</t>
  </si>
  <si>
    <t xml:space="preserve">Oct </t>
  </si>
  <si>
    <t>9SA</t>
  </si>
  <si>
    <t>8U</t>
  </si>
  <si>
    <t>8E</t>
  </si>
  <si>
    <t>8D</t>
  </si>
  <si>
    <t>7U</t>
  </si>
  <si>
    <t>7E</t>
  </si>
  <si>
    <t>7D</t>
  </si>
  <si>
    <t>6E</t>
  </si>
  <si>
    <t>6U</t>
  </si>
  <si>
    <t>6DBMT</t>
  </si>
  <si>
    <t>6CDCARE</t>
  </si>
  <si>
    <t>6D</t>
  </si>
  <si>
    <t>5UB</t>
  </si>
  <si>
    <t>5UA</t>
  </si>
  <si>
    <t>CCU</t>
  </si>
  <si>
    <t>CICU</t>
  </si>
  <si>
    <t>ICW</t>
  </si>
  <si>
    <t>ICU</t>
  </si>
  <si>
    <t>A/E</t>
  </si>
  <si>
    <t>Abbreviation:</t>
  </si>
  <si>
    <t>Whole blood</t>
  </si>
  <si>
    <t>WB_LTO</t>
  </si>
  <si>
    <t>Whole blood low titre</t>
  </si>
  <si>
    <t>Red cell concentrate/Packed cells</t>
  </si>
  <si>
    <t>Red cell concentrate - Leucodepleted</t>
  </si>
  <si>
    <t>CT RATIO : Blood product consumption by wards , October - December 2018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</si>
</sst>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u/>
      <sz val="10"/>
      <color theme="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/>
    <xf numFmtId="0" fontId="6" fillId="0" borderId="0" xfId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2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0" fontId="3" fillId="0" borderId="0" xfId="0" applyFont="1" applyBorder="1"/>
    <xf numFmtId="0" fontId="6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8" fillId="0" borderId="0" xfId="1" applyFont="1" applyBorder="1"/>
    <xf numFmtId="0" fontId="8" fillId="2" borderId="0" xfId="1" applyFont="1" applyFill="1" applyBorder="1"/>
    <xf numFmtId="0" fontId="1" fillId="0" borderId="0" xfId="0" applyFont="1"/>
    <xf numFmtId="0" fontId="9" fillId="0" borderId="0" xfId="1" applyFont="1" applyBorder="1"/>
    <xf numFmtId="0" fontId="7" fillId="0" borderId="0" xfId="1" applyFont="1" applyBorder="1"/>
    <xf numFmtId="0" fontId="5" fillId="3" borderId="2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7" fillId="0" borderId="1" xfId="1" applyFont="1" applyBorder="1"/>
    <xf numFmtId="0" fontId="7" fillId="0" borderId="0" xfId="1" applyFont="1"/>
    <xf numFmtId="0" fontId="11" fillId="0" borderId="2" xfId="1" applyFont="1" applyBorder="1" applyAlignment="1">
      <alignment horizontal="center"/>
    </xf>
    <xf numFmtId="164" fontId="11" fillId="2" borderId="2" xfId="1" applyNumberFormat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5" fillId="0" borderId="0" xfId="1" applyFont="1" applyBorder="1"/>
    <xf numFmtId="1" fontId="11" fillId="0" borderId="2" xfId="1" applyNumberFormat="1" applyFont="1" applyBorder="1" applyAlignment="1">
      <alignment horizontal="center"/>
    </xf>
    <xf numFmtId="1" fontId="11" fillId="2" borderId="2" xfId="1" applyNumberFormat="1" applyFont="1" applyFill="1" applyBorder="1" applyAlignment="1">
      <alignment horizontal="center"/>
    </xf>
    <xf numFmtId="0" fontId="9" fillId="2" borderId="0" xfId="1" applyFont="1" applyFill="1" applyBorder="1"/>
    <xf numFmtId="0" fontId="11" fillId="3" borderId="4" xfId="1" applyFont="1" applyFill="1" applyBorder="1"/>
    <xf numFmtId="0" fontId="11" fillId="3" borderId="4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11" fillId="3" borderId="3" xfId="1" applyFont="1" applyFill="1" applyBorder="1"/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3" fillId="0" borderId="0" xfId="1" applyFont="1" applyBorder="1"/>
    <xf numFmtId="0" fontId="14" fillId="3" borderId="2" xfId="1" applyFont="1" applyFill="1" applyBorder="1" applyAlignment="1">
      <alignment horizontal="center"/>
    </xf>
    <xf numFmtId="0" fontId="14" fillId="3" borderId="6" xfId="1" applyFont="1" applyFill="1" applyBorder="1" applyAlignment="1">
      <alignment horizontal="center"/>
    </xf>
    <xf numFmtId="0" fontId="14" fillId="3" borderId="5" xfId="1" applyFont="1" applyFill="1" applyBorder="1" applyAlignment="1">
      <alignment horizontal="center"/>
    </xf>
    <xf numFmtId="0" fontId="14" fillId="3" borderId="8" xfId="1" applyFont="1" applyFill="1" applyBorder="1" applyAlignment="1">
      <alignment horizontal="center"/>
    </xf>
    <xf numFmtId="0" fontId="14" fillId="3" borderId="7" xfId="1" applyFont="1" applyFill="1" applyBorder="1" applyAlignment="1">
      <alignment horizontal="center"/>
    </xf>
    <xf numFmtId="0" fontId="15" fillId="0" borderId="0" xfId="1" applyFont="1" applyBorder="1"/>
    <xf numFmtId="0" fontId="10" fillId="0" borderId="0" xfId="0" applyFont="1"/>
    <xf numFmtId="0" fontId="17" fillId="0" borderId="0" xfId="1" applyFont="1"/>
    <xf numFmtId="0" fontId="15" fillId="0" borderId="0" xfId="1" applyFont="1"/>
    <xf numFmtId="0" fontId="16" fillId="2" borderId="0" xfId="1" applyFont="1" applyFill="1" applyAlignment="1">
      <alignment horizontal="center"/>
    </xf>
    <xf numFmtId="0" fontId="16" fillId="0" borderId="0" xfId="1" applyFont="1"/>
    <xf numFmtId="0" fontId="16" fillId="2" borderId="0" xfId="1" applyFont="1" applyFill="1"/>
    <xf numFmtId="0" fontId="18" fillId="4" borderId="0" xfId="0" applyFont="1" applyFill="1" applyBorder="1"/>
    <xf numFmtId="0" fontId="19" fillId="0" borderId="0" xfId="3" applyFont="1"/>
    <xf numFmtId="0" fontId="12" fillId="5" borderId="2" xfId="1" applyFont="1" applyFill="1" applyBorder="1" applyAlignment="1">
      <alignment horizontal="center"/>
    </xf>
    <xf numFmtId="0" fontId="12" fillId="5" borderId="6" xfId="1" applyFont="1" applyFill="1" applyBorder="1" applyAlignment="1">
      <alignment horizontal="center"/>
    </xf>
    <xf numFmtId="0" fontId="12" fillId="5" borderId="5" xfId="1" applyFont="1" applyFill="1" applyBorder="1" applyAlignment="1">
      <alignment horizontal="center"/>
    </xf>
    <xf numFmtId="0" fontId="12" fillId="5" borderId="8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164" fontId="5" fillId="5" borderId="2" xfId="1" applyNumberFormat="1" applyFont="1" applyFill="1" applyBorder="1" applyAlignment="1">
      <alignment horizontal="center"/>
    </xf>
    <xf numFmtId="164" fontId="12" fillId="5" borderId="2" xfId="1" applyNumberFormat="1" applyFont="1" applyFill="1" applyBorder="1" applyAlignment="1">
      <alignment horizontal="center"/>
    </xf>
  </cellXfs>
  <cellStyles count="184">
    <cellStyle name="Normal" xfId="0" builtinId="0"/>
    <cellStyle name="Normal 2" xfId="2"/>
    <cellStyle name="Normal 2 2" xfId="1"/>
    <cellStyle name="Normal 3" xfId="3"/>
    <cellStyle name="Normal 3 10" xfId="4"/>
    <cellStyle name="Normal 3 11" xfId="5"/>
    <cellStyle name="Normal 3 12" xfId="6"/>
    <cellStyle name="Normal 3 13" xfId="7"/>
    <cellStyle name="Normal 3 14" xfId="8"/>
    <cellStyle name="Normal 3 15" xfId="9"/>
    <cellStyle name="Normal 3 16" xfId="10"/>
    <cellStyle name="Normal 3 17" xfId="11"/>
    <cellStyle name="Normal 3 18" xfId="12"/>
    <cellStyle name="Normal 3 19" xfId="13"/>
    <cellStyle name="Normal 3 2" xfId="14"/>
    <cellStyle name="Normal 3 2 2" xfId="15"/>
    <cellStyle name="Normal 3 20" xfId="16"/>
    <cellStyle name="Normal 3 21" xfId="17"/>
    <cellStyle name="Normal 3 22" xfId="18"/>
    <cellStyle name="Normal 3 23" xfId="19"/>
    <cellStyle name="Normal 3 24" xfId="20"/>
    <cellStyle name="Normal 3 25" xfId="21"/>
    <cellStyle name="Normal 3 26" xfId="22"/>
    <cellStyle name="Normal 3 27" xfId="23"/>
    <cellStyle name="Normal 3 28" xfId="24"/>
    <cellStyle name="Normal 3 29" xfId="25"/>
    <cellStyle name="Normal 3 3" xfId="26"/>
    <cellStyle name="Normal 3 30" xfId="27"/>
    <cellStyle name="Normal 3 31" xfId="28"/>
    <cellStyle name="Normal 3 32" xfId="29"/>
    <cellStyle name="Normal 3 33" xfId="30"/>
    <cellStyle name="Normal 3 34" xfId="31"/>
    <cellStyle name="Normal 3 35" xfId="32"/>
    <cellStyle name="Normal 3 36" xfId="33"/>
    <cellStyle name="Normal 3 37" xfId="34"/>
    <cellStyle name="Normal 3 38" xfId="35"/>
    <cellStyle name="Normal 3 39" xfId="36"/>
    <cellStyle name="Normal 3 4" xfId="37"/>
    <cellStyle name="Normal 3 40" xfId="38"/>
    <cellStyle name="Normal 3 41" xfId="39"/>
    <cellStyle name="Normal 3 42" xfId="40"/>
    <cellStyle name="Normal 3 43" xfId="41"/>
    <cellStyle name="Normal 3 44" xfId="42"/>
    <cellStyle name="Normal 3 45" xfId="43"/>
    <cellStyle name="Normal 3 46" xfId="44"/>
    <cellStyle name="Normal 3 47" xfId="45"/>
    <cellStyle name="Normal 3 48" xfId="46"/>
    <cellStyle name="Normal 3 49" xfId="47"/>
    <cellStyle name="Normal 3 5" xfId="48"/>
    <cellStyle name="Normal 3 50" xfId="49"/>
    <cellStyle name="Normal 3 51" xfId="50"/>
    <cellStyle name="Normal 3 52" xfId="51"/>
    <cellStyle name="Normal 3 53" xfId="52"/>
    <cellStyle name="Normal 3 54" xfId="53"/>
    <cellStyle name="Normal 3 55" xfId="54"/>
    <cellStyle name="Normal 3 56" xfId="55"/>
    <cellStyle name="Normal 3 57" xfId="56"/>
    <cellStyle name="Normal 3 58" xfId="57"/>
    <cellStyle name="Normal 3 59" xfId="58"/>
    <cellStyle name="Normal 3 6" xfId="59"/>
    <cellStyle name="Normal 3 60" xfId="60"/>
    <cellStyle name="Normal 3 61" xfId="61"/>
    <cellStyle name="Normal 3 62" xfId="62"/>
    <cellStyle name="Normal 3 63" xfId="63"/>
    <cellStyle name="Normal 3 64" xfId="64"/>
    <cellStyle name="Normal 3 65" xfId="65"/>
    <cellStyle name="Normal 3 66" xfId="66"/>
    <cellStyle name="Normal 3 67" xfId="67"/>
    <cellStyle name="Normal 3 68" xfId="68"/>
    <cellStyle name="Normal 3 69" xfId="69"/>
    <cellStyle name="Normal 3 7" xfId="70"/>
    <cellStyle name="Normal 3 70" xfId="71"/>
    <cellStyle name="Normal 3 71" xfId="72"/>
    <cellStyle name="Normal 3 72" xfId="73"/>
    <cellStyle name="Normal 3 73" xfId="74"/>
    <cellStyle name="Normal 3 74" xfId="75"/>
    <cellStyle name="Normal 3 75" xfId="76"/>
    <cellStyle name="Normal 3 76" xfId="77"/>
    <cellStyle name="Normal 3 77" xfId="78"/>
    <cellStyle name="Normal 3 78" xfId="79"/>
    <cellStyle name="Normal 3 79" xfId="80"/>
    <cellStyle name="Normal 3 8" xfId="81"/>
    <cellStyle name="Normal 3 80" xfId="82"/>
    <cellStyle name="Normal 3 81" xfId="83"/>
    <cellStyle name="Normal 3 82" xfId="84"/>
    <cellStyle name="Normal 3 83" xfId="85"/>
    <cellStyle name="Normal 3 84" xfId="86"/>
    <cellStyle name="Normal 3 85" xfId="87"/>
    <cellStyle name="Normal 3 86" xfId="88"/>
    <cellStyle name="Normal 3 87" xfId="89"/>
    <cellStyle name="Normal 3 88" xfId="90"/>
    <cellStyle name="Normal 3 89" xfId="91"/>
    <cellStyle name="Normal 3 9" xfId="92"/>
    <cellStyle name="Normal 3 91" xfId="93"/>
    <cellStyle name="Normal 3 92" xfId="94"/>
    <cellStyle name="Normal 3 96" xfId="95"/>
    <cellStyle name="Percent 2" xfId="96"/>
    <cellStyle name="Percent 2 10" xfId="97"/>
    <cellStyle name="Percent 2 11" xfId="98"/>
    <cellStyle name="Percent 2 12" xfId="99"/>
    <cellStyle name="Percent 2 13" xfId="100"/>
    <cellStyle name="Percent 2 14" xfId="101"/>
    <cellStyle name="Percent 2 15" xfId="102"/>
    <cellStyle name="Percent 2 16" xfId="103"/>
    <cellStyle name="Percent 2 17" xfId="104"/>
    <cellStyle name="Percent 2 18" xfId="105"/>
    <cellStyle name="Percent 2 19" xfId="106"/>
    <cellStyle name="Percent 2 2" xfId="107"/>
    <cellStyle name="Percent 2 2 2" xfId="108"/>
    <cellStyle name="Percent 2 20" xfId="109"/>
    <cellStyle name="Percent 2 21" xfId="110"/>
    <cellStyle name="Percent 2 22" xfId="111"/>
    <cellStyle name="Percent 2 23" xfId="112"/>
    <cellStyle name="Percent 2 24" xfId="113"/>
    <cellStyle name="Percent 2 25" xfId="114"/>
    <cellStyle name="Percent 2 26" xfId="115"/>
    <cellStyle name="Percent 2 27" xfId="116"/>
    <cellStyle name="Percent 2 28" xfId="117"/>
    <cellStyle name="Percent 2 29" xfId="118"/>
    <cellStyle name="Percent 2 3" xfId="119"/>
    <cellStyle name="Percent 2 30" xfId="120"/>
    <cellStyle name="Percent 2 31" xfId="121"/>
    <cellStyle name="Percent 2 32" xfId="122"/>
    <cellStyle name="Percent 2 33" xfId="123"/>
    <cellStyle name="Percent 2 34" xfId="124"/>
    <cellStyle name="Percent 2 35" xfId="125"/>
    <cellStyle name="Percent 2 36" xfId="126"/>
    <cellStyle name="Percent 2 37" xfId="127"/>
    <cellStyle name="Percent 2 38" xfId="128"/>
    <cellStyle name="Percent 2 39" xfId="129"/>
    <cellStyle name="Percent 2 4" xfId="130"/>
    <cellStyle name="Percent 2 40" xfId="131"/>
    <cellStyle name="Percent 2 41" xfId="132"/>
    <cellStyle name="Percent 2 42" xfId="133"/>
    <cellStyle name="Percent 2 43" xfId="134"/>
    <cellStyle name="Percent 2 44" xfId="135"/>
    <cellStyle name="Percent 2 45" xfId="136"/>
    <cellStyle name="Percent 2 46" xfId="137"/>
    <cellStyle name="Percent 2 47" xfId="138"/>
    <cellStyle name="Percent 2 48" xfId="139"/>
    <cellStyle name="Percent 2 49" xfId="140"/>
    <cellStyle name="Percent 2 5" xfId="141"/>
    <cellStyle name="Percent 2 50" xfId="142"/>
    <cellStyle name="Percent 2 51" xfId="143"/>
    <cellStyle name="Percent 2 52" xfId="144"/>
    <cellStyle name="Percent 2 53" xfId="145"/>
    <cellStyle name="Percent 2 54" xfId="146"/>
    <cellStyle name="Percent 2 55" xfId="147"/>
    <cellStyle name="Percent 2 56" xfId="148"/>
    <cellStyle name="Percent 2 57" xfId="149"/>
    <cellStyle name="Percent 2 58" xfId="150"/>
    <cellStyle name="Percent 2 59" xfId="151"/>
    <cellStyle name="Percent 2 6" xfId="152"/>
    <cellStyle name="Percent 2 60" xfId="153"/>
    <cellStyle name="Percent 2 61" xfId="154"/>
    <cellStyle name="Percent 2 62" xfId="155"/>
    <cellStyle name="Percent 2 63" xfId="156"/>
    <cellStyle name="Percent 2 64" xfId="157"/>
    <cellStyle name="Percent 2 65" xfId="158"/>
    <cellStyle name="Percent 2 66" xfId="159"/>
    <cellStyle name="Percent 2 67" xfId="160"/>
    <cellStyle name="Percent 2 68" xfId="161"/>
    <cellStyle name="Percent 2 69" xfId="162"/>
    <cellStyle name="Percent 2 7" xfId="163"/>
    <cellStyle name="Percent 2 70" xfId="164"/>
    <cellStyle name="Percent 2 71" xfId="165"/>
    <cellStyle name="Percent 2 72" xfId="166"/>
    <cellStyle name="Percent 2 73" xfId="167"/>
    <cellStyle name="Percent 2 74" xfId="168"/>
    <cellStyle name="Percent 2 75" xfId="169"/>
    <cellStyle name="Percent 2 76" xfId="170"/>
    <cellStyle name="Percent 2 77" xfId="171"/>
    <cellStyle name="Percent 2 78" xfId="172"/>
    <cellStyle name="Percent 2 79" xfId="173"/>
    <cellStyle name="Percent 2 8" xfId="174"/>
    <cellStyle name="Percent 2 80" xfId="175"/>
    <cellStyle name="Percent 2 81" xfId="176"/>
    <cellStyle name="Percent 2 82" xfId="177"/>
    <cellStyle name="Percent 2 83" xfId="178"/>
    <cellStyle name="Percent 2 84" xfId="179"/>
    <cellStyle name="Percent 2 85" xfId="180"/>
    <cellStyle name="Percent 2 9" xfId="181"/>
    <cellStyle name="Percent 3" xfId="182"/>
    <cellStyle name="Percent 3 2" xfId="1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9"/>
  <sheetViews>
    <sheetView tabSelected="1" topLeftCell="A25" zoomScale="90" zoomScaleNormal="90" workbookViewId="0">
      <selection activeCell="W21" sqref="W21"/>
    </sheetView>
  </sheetViews>
  <sheetFormatPr defaultRowHeight="15"/>
  <cols>
    <col min="1" max="1" width="9.5703125" customWidth="1"/>
    <col min="2" max="2" width="13.5703125" customWidth="1"/>
    <col min="3" max="3" width="8.42578125" style="3" customWidth="1"/>
    <col min="4" max="4" width="6.42578125" style="3" customWidth="1"/>
    <col min="5" max="5" width="8.7109375" style="3" customWidth="1"/>
    <col min="6" max="6" width="8.7109375" customWidth="1"/>
    <col min="7" max="7" width="7.42578125" customWidth="1"/>
    <col min="8" max="8" width="9.85546875" customWidth="1"/>
    <col min="9" max="9" width="7.42578125" customWidth="1"/>
    <col min="10" max="10" width="7.7109375" customWidth="1"/>
    <col min="11" max="11" width="4" customWidth="1"/>
    <col min="12" max="12" width="7.28515625" customWidth="1"/>
    <col min="13" max="13" width="6.5703125" customWidth="1"/>
    <col min="14" max="14" width="10.140625" customWidth="1"/>
    <col min="15" max="15" width="10.28515625" style="2" customWidth="1"/>
    <col min="16" max="16" width="2.85546875" style="1" customWidth="1"/>
  </cols>
  <sheetData>
    <row r="1" spans="1:20">
      <c r="A1" s="50" t="s">
        <v>76</v>
      </c>
      <c r="B1" s="51"/>
      <c r="C1" s="52"/>
      <c r="D1" s="53"/>
      <c r="E1" s="54"/>
      <c r="F1" s="51"/>
      <c r="G1" s="51"/>
      <c r="H1" s="22"/>
      <c r="I1" s="22"/>
      <c r="J1" s="22"/>
      <c r="K1" s="22"/>
      <c r="L1" s="22"/>
      <c r="M1" s="22"/>
      <c r="N1" s="22"/>
      <c r="O1" s="21"/>
      <c r="P1" s="17"/>
    </row>
    <row r="2" spans="1:20">
      <c r="A2" s="30" t="s">
        <v>14</v>
      </c>
      <c r="B2" s="27" t="s">
        <v>13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30" t="s">
        <v>12</v>
      </c>
      <c r="P2" s="20"/>
    </row>
    <row r="3" spans="1:20">
      <c r="A3" s="36"/>
      <c r="B3" s="37" t="s">
        <v>11</v>
      </c>
      <c r="C3" s="37" t="s">
        <v>10</v>
      </c>
      <c r="D3" s="37" t="s">
        <v>4</v>
      </c>
      <c r="E3" s="37" t="s">
        <v>9</v>
      </c>
      <c r="F3" s="37" t="s">
        <v>3</v>
      </c>
      <c r="G3" s="37" t="s">
        <v>2</v>
      </c>
      <c r="H3" s="37" t="s">
        <v>18</v>
      </c>
      <c r="I3" s="37" t="s">
        <v>19</v>
      </c>
      <c r="J3" s="37" t="s">
        <v>8</v>
      </c>
      <c r="K3" s="27" t="s">
        <v>7</v>
      </c>
      <c r="L3" s="28"/>
      <c r="M3" s="28"/>
      <c r="N3" s="38"/>
      <c r="O3" s="37" t="s">
        <v>6</v>
      </c>
      <c r="P3" s="19"/>
    </row>
    <row r="4" spans="1:20">
      <c r="A4" s="39"/>
      <c r="B4" s="40"/>
      <c r="C4" s="40"/>
      <c r="D4" s="40"/>
      <c r="E4" s="40"/>
      <c r="F4" s="40"/>
      <c r="G4" s="40"/>
      <c r="H4" s="40"/>
      <c r="I4" s="40"/>
      <c r="J4" s="40" t="s">
        <v>5</v>
      </c>
      <c r="K4" s="26" t="s">
        <v>4</v>
      </c>
      <c r="L4" s="26" t="s">
        <v>3</v>
      </c>
      <c r="M4" s="26" t="s">
        <v>2</v>
      </c>
      <c r="N4" s="26" t="s">
        <v>18</v>
      </c>
      <c r="O4" s="40" t="s">
        <v>1</v>
      </c>
      <c r="P4" s="19"/>
      <c r="Q4" s="55" t="s">
        <v>70</v>
      </c>
      <c r="R4" s="55"/>
    </row>
    <row r="5" spans="1:20">
      <c r="A5" s="26" t="s">
        <v>69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3"/>
      <c r="Q5" s="56" t="s">
        <v>4</v>
      </c>
      <c r="R5" s="56" t="s">
        <v>71</v>
      </c>
      <c r="S5" s="56"/>
      <c r="T5" s="56"/>
    </row>
    <row r="6" spans="1:20">
      <c r="A6" s="8" t="s">
        <v>17</v>
      </c>
      <c r="B6" s="8">
        <v>467</v>
      </c>
      <c r="C6" s="9">
        <f>B6/O6</f>
        <v>1.2655826558265582</v>
      </c>
      <c r="D6" s="8">
        <v>4</v>
      </c>
      <c r="E6" s="7">
        <v>4</v>
      </c>
      <c r="F6" s="8">
        <v>320</v>
      </c>
      <c r="G6" s="8">
        <v>37</v>
      </c>
      <c r="H6" s="8"/>
      <c r="I6" s="8"/>
      <c r="J6" s="8"/>
      <c r="K6" s="8"/>
      <c r="L6" s="8"/>
      <c r="M6" s="8">
        <v>4</v>
      </c>
      <c r="N6" s="8"/>
      <c r="O6" s="8">
        <f>SUM(D6:N6)</f>
        <v>369</v>
      </c>
      <c r="P6" s="13"/>
      <c r="Q6" s="56" t="s">
        <v>72</v>
      </c>
      <c r="R6" s="56" t="s">
        <v>73</v>
      </c>
      <c r="S6" s="56"/>
      <c r="T6" s="56"/>
    </row>
    <row r="7" spans="1:20">
      <c r="A7" s="8" t="s">
        <v>16</v>
      </c>
      <c r="B7" s="8">
        <v>518</v>
      </c>
      <c r="C7" s="9">
        <f>B7/O7</f>
        <v>1.3776595744680851</v>
      </c>
      <c r="D7" s="8">
        <v>6</v>
      </c>
      <c r="E7" s="8"/>
      <c r="F7" s="7">
        <v>331</v>
      </c>
      <c r="G7" s="8">
        <v>24</v>
      </c>
      <c r="H7" s="8">
        <v>8</v>
      </c>
      <c r="I7" s="8">
        <v>7</v>
      </c>
      <c r="J7" s="8"/>
      <c r="K7" s="8"/>
      <c r="L7" s="8"/>
      <c r="M7" s="8"/>
      <c r="N7" s="8"/>
      <c r="O7" s="8">
        <f>SUM(D7:N7)</f>
        <v>376</v>
      </c>
      <c r="P7" s="13"/>
      <c r="Q7" s="56" t="s">
        <v>3</v>
      </c>
      <c r="R7" s="56" t="s">
        <v>74</v>
      </c>
      <c r="S7" s="56"/>
      <c r="T7" s="56"/>
    </row>
    <row r="8" spans="1:20">
      <c r="A8" s="8" t="s">
        <v>15</v>
      </c>
      <c r="B8" s="8">
        <v>563</v>
      </c>
      <c r="C8" s="9">
        <f>B8/O8</f>
        <v>1.4217171717171717</v>
      </c>
      <c r="D8" s="8">
        <v>6</v>
      </c>
      <c r="E8" s="7">
        <v>23</v>
      </c>
      <c r="F8" s="8">
        <v>342</v>
      </c>
      <c r="G8" s="8">
        <v>15</v>
      </c>
      <c r="H8" s="8">
        <v>6</v>
      </c>
      <c r="I8" s="8"/>
      <c r="J8" s="8"/>
      <c r="K8" s="8">
        <v>2</v>
      </c>
      <c r="L8" s="8"/>
      <c r="M8" s="8"/>
      <c r="N8" s="8">
        <v>2</v>
      </c>
      <c r="O8" s="8">
        <f>SUM(D8:N8)</f>
        <v>396</v>
      </c>
      <c r="P8" s="13"/>
      <c r="Q8" s="56" t="s">
        <v>2</v>
      </c>
      <c r="R8" s="56" t="s">
        <v>75</v>
      </c>
      <c r="S8" s="56"/>
      <c r="T8" s="56"/>
    </row>
    <row r="9" spans="1:20" s="3" customFormat="1">
      <c r="A9" s="23" t="s">
        <v>0</v>
      </c>
      <c r="B9" s="23">
        <f>SUM(B6:B8)</f>
        <v>1548</v>
      </c>
      <c r="C9" s="24">
        <f>B9/O9</f>
        <v>1.3567046450482034</v>
      </c>
      <c r="D9" s="23">
        <f t="shared" ref="D9:O9" si="0">SUM(D6:D8)</f>
        <v>16</v>
      </c>
      <c r="E9" s="25">
        <f t="shared" si="0"/>
        <v>27</v>
      </c>
      <c r="F9" s="23">
        <f t="shared" si="0"/>
        <v>993</v>
      </c>
      <c r="G9" s="23">
        <f t="shared" si="0"/>
        <v>76</v>
      </c>
      <c r="H9" s="23">
        <f t="shared" si="0"/>
        <v>14</v>
      </c>
      <c r="I9" s="23">
        <f t="shared" si="0"/>
        <v>7</v>
      </c>
      <c r="J9" s="23">
        <f t="shared" si="0"/>
        <v>0</v>
      </c>
      <c r="K9" s="23">
        <f t="shared" si="0"/>
        <v>2</v>
      </c>
      <c r="L9" s="23">
        <f t="shared" si="0"/>
        <v>0</v>
      </c>
      <c r="M9" s="23">
        <f t="shared" si="0"/>
        <v>4</v>
      </c>
      <c r="N9" s="23">
        <f t="shared" si="0"/>
        <v>2</v>
      </c>
      <c r="O9" s="23">
        <f t="shared" si="0"/>
        <v>1141</v>
      </c>
      <c r="P9" s="16"/>
    </row>
    <row r="10" spans="1:20">
      <c r="A10" s="26" t="s">
        <v>68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26"/>
      <c r="O10" s="26"/>
      <c r="P10" s="13"/>
    </row>
    <row r="11" spans="1:20">
      <c r="A11" s="8" t="s">
        <v>17</v>
      </c>
      <c r="B11" s="8">
        <v>176</v>
      </c>
      <c r="C11" s="9">
        <f>B11/O11</f>
        <v>1.3858267716535433</v>
      </c>
      <c r="D11" s="8">
        <v>4</v>
      </c>
      <c r="E11" s="7"/>
      <c r="F11" s="8">
        <v>114</v>
      </c>
      <c r="G11" s="8">
        <v>8</v>
      </c>
      <c r="H11" s="8"/>
      <c r="I11" s="8"/>
      <c r="J11" s="8"/>
      <c r="K11" s="8"/>
      <c r="L11" s="8"/>
      <c r="M11" s="8">
        <v>1</v>
      </c>
      <c r="N11" s="8"/>
      <c r="O11" s="8">
        <f>SUM(D11:N11)</f>
        <v>127</v>
      </c>
      <c r="P11" s="13"/>
    </row>
    <row r="12" spans="1:20">
      <c r="A12" s="8" t="s">
        <v>16</v>
      </c>
      <c r="B12" s="8">
        <v>173</v>
      </c>
      <c r="C12" s="9">
        <f>B12/O12</f>
        <v>1.2357142857142858</v>
      </c>
      <c r="D12" s="8">
        <v>4</v>
      </c>
      <c r="E12" s="7"/>
      <c r="F12" s="8">
        <v>132</v>
      </c>
      <c r="G12" s="8">
        <v>4</v>
      </c>
      <c r="H12" s="8"/>
      <c r="I12" s="8"/>
      <c r="J12" s="8"/>
      <c r="K12" s="8"/>
      <c r="L12" s="8"/>
      <c r="M12" s="8"/>
      <c r="N12" s="8"/>
      <c r="O12" s="8">
        <f>SUM(D12:N12)</f>
        <v>140</v>
      </c>
      <c r="P12" s="13"/>
    </row>
    <row r="13" spans="1:20">
      <c r="A13" s="8" t="s">
        <v>15</v>
      </c>
      <c r="B13" s="8">
        <v>216</v>
      </c>
      <c r="C13" s="9">
        <f>B13/O13</f>
        <v>1.35</v>
      </c>
      <c r="D13" s="8">
        <v>1</v>
      </c>
      <c r="E13" s="7"/>
      <c r="F13" s="8">
        <v>150</v>
      </c>
      <c r="G13" s="8">
        <v>8</v>
      </c>
      <c r="H13" s="8"/>
      <c r="I13" s="8"/>
      <c r="J13" s="8"/>
      <c r="K13" s="8"/>
      <c r="L13" s="8"/>
      <c r="M13" s="8">
        <v>1</v>
      </c>
      <c r="N13" s="8"/>
      <c r="O13" s="8">
        <f>SUM(D13:N13)</f>
        <v>160</v>
      </c>
      <c r="P13" s="13"/>
    </row>
    <row r="14" spans="1:20" s="3" customFormat="1">
      <c r="A14" s="23" t="s">
        <v>0</v>
      </c>
      <c r="B14" s="23">
        <f>SUM(B11:B13)</f>
        <v>565</v>
      </c>
      <c r="C14" s="24">
        <f>B14/O14</f>
        <v>1.3231850117096018</v>
      </c>
      <c r="D14" s="23">
        <f>SUM(D11:D13)</f>
        <v>9</v>
      </c>
      <c r="E14" s="25"/>
      <c r="F14" s="23">
        <f>SUM(F11:F13)</f>
        <v>396</v>
      </c>
      <c r="G14" s="23">
        <f>SUM(G11:G13)</f>
        <v>20</v>
      </c>
      <c r="H14" s="23"/>
      <c r="I14" s="23"/>
      <c r="J14" s="23"/>
      <c r="K14" s="23"/>
      <c r="L14" s="23"/>
      <c r="M14" s="23">
        <f>SUM(M11:M13)</f>
        <v>2</v>
      </c>
      <c r="N14" s="23"/>
      <c r="O14" s="23">
        <f>SUM(O11:O13)</f>
        <v>427</v>
      </c>
      <c r="P14" s="16"/>
    </row>
    <row r="15" spans="1:20">
      <c r="A15" s="26" t="s">
        <v>67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  <c r="O15" s="30"/>
      <c r="P15" s="13"/>
    </row>
    <row r="16" spans="1:20">
      <c r="A16" s="8" t="s">
        <v>17</v>
      </c>
      <c r="B16" s="8">
        <v>23</v>
      </c>
      <c r="C16" s="9">
        <f>B16/O16</f>
        <v>1.1499999999999999</v>
      </c>
      <c r="D16" s="8"/>
      <c r="E16" s="7"/>
      <c r="F16" s="8">
        <v>19</v>
      </c>
      <c r="G16" s="8">
        <v>1</v>
      </c>
      <c r="H16" s="8"/>
      <c r="I16" s="8"/>
      <c r="J16" s="8"/>
      <c r="K16" s="8"/>
      <c r="L16" s="8"/>
      <c r="M16" s="8"/>
      <c r="N16" s="8"/>
      <c r="O16" s="8">
        <f>SUM(D16:N16)</f>
        <v>20</v>
      </c>
      <c r="P16" s="13"/>
    </row>
    <row r="17" spans="1:16">
      <c r="A17" s="8" t="s">
        <v>16</v>
      </c>
      <c r="B17" s="8">
        <v>2</v>
      </c>
      <c r="C17" s="9">
        <f>B17/O17</f>
        <v>1</v>
      </c>
      <c r="D17" s="8">
        <v>1</v>
      </c>
      <c r="E17" s="7">
        <v>1</v>
      </c>
      <c r="F17" s="8"/>
      <c r="G17" s="8"/>
      <c r="H17" s="8"/>
      <c r="I17" s="8"/>
      <c r="J17" s="8"/>
      <c r="K17" s="8"/>
      <c r="L17" s="8"/>
      <c r="M17" s="8"/>
      <c r="N17" s="8"/>
      <c r="O17" s="8">
        <f>SUM(D17:N17)</f>
        <v>2</v>
      </c>
      <c r="P17" s="13"/>
    </row>
    <row r="18" spans="1:16">
      <c r="A18" s="8" t="s">
        <v>15</v>
      </c>
      <c r="B18" s="8">
        <v>39</v>
      </c>
      <c r="C18" s="9">
        <f>B18/O18</f>
        <v>1.3928571428571428</v>
      </c>
      <c r="D18" s="8">
        <v>1</v>
      </c>
      <c r="E18" s="7"/>
      <c r="F18" s="8">
        <v>27</v>
      </c>
      <c r="G18" s="8"/>
      <c r="H18" s="8"/>
      <c r="I18" s="8"/>
      <c r="J18" s="8"/>
      <c r="K18" s="8"/>
      <c r="L18" s="8"/>
      <c r="M18" s="8"/>
      <c r="N18" s="8"/>
      <c r="O18" s="8">
        <f>SUM(D18:N18)</f>
        <v>28</v>
      </c>
      <c r="P18" s="13"/>
    </row>
    <row r="19" spans="1:16" s="3" customFormat="1">
      <c r="A19" s="23" t="s">
        <v>0</v>
      </c>
      <c r="B19" s="23">
        <f>SUM(B16:B18)</f>
        <v>64</v>
      </c>
      <c r="C19" s="24">
        <f>B19/O19</f>
        <v>1.28</v>
      </c>
      <c r="D19" s="23">
        <f>SUM(D16:D18)</f>
        <v>2</v>
      </c>
      <c r="E19" s="25">
        <f>SUM(E16:E18)</f>
        <v>1</v>
      </c>
      <c r="F19" s="23">
        <f>SUM(F16:F18)</f>
        <v>46</v>
      </c>
      <c r="G19" s="23">
        <f>SUM(G16:G18)</f>
        <v>1</v>
      </c>
      <c r="H19" s="23"/>
      <c r="I19" s="23"/>
      <c r="J19" s="23"/>
      <c r="K19" s="23"/>
      <c r="L19" s="23"/>
      <c r="M19" s="23"/>
      <c r="N19" s="23"/>
      <c r="O19" s="23">
        <f>SUM(O16:O18)</f>
        <v>50</v>
      </c>
      <c r="P19" s="16"/>
    </row>
    <row r="20" spans="1:16" s="3" customFormat="1">
      <c r="A20" s="26" t="s">
        <v>66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30"/>
      <c r="P20" s="16"/>
    </row>
    <row r="21" spans="1:16">
      <c r="A21" s="12" t="s">
        <v>17</v>
      </c>
      <c r="B21" s="8">
        <v>64</v>
      </c>
      <c r="C21" s="9">
        <f>B21/O21</f>
        <v>1.28</v>
      </c>
      <c r="D21" s="8"/>
      <c r="E21" s="7"/>
      <c r="F21" s="8">
        <v>49</v>
      </c>
      <c r="G21" s="8">
        <v>1</v>
      </c>
      <c r="H21" s="8"/>
      <c r="I21" s="8"/>
      <c r="J21" s="8"/>
      <c r="K21" s="8"/>
      <c r="L21" s="8"/>
      <c r="M21" s="8"/>
      <c r="N21" s="8"/>
      <c r="O21" s="8">
        <f>SUM(D21:N21)</f>
        <v>50</v>
      </c>
      <c r="P21" s="13"/>
    </row>
    <row r="22" spans="1:16">
      <c r="A22" s="12" t="s">
        <v>16</v>
      </c>
      <c r="B22" s="8">
        <v>63</v>
      </c>
      <c r="C22" s="9">
        <f>B22/O22</f>
        <v>1.575</v>
      </c>
      <c r="D22" s="8"/>
      <c r="E22" s="7"/>
      <c r="F22" s="8">
        <v>40</v>
      </c>
      <c r="G22" s="8"/>
      <c r="H22" s="8"/>
      <c r="I22" s="8"/>
      <c r="J22" s="8"/>
      <c r="K22" s="8"/>
      <c r="L22" s="8"/>
      <c r="M22" s="8"/>
      <c r="N22" s="8"/>
      <c r="O22" s="8">
        <f>SUM(D22:N22)</f>
        <v>40</v>
      </c>
      <c r="P22" s="13"/>
    </row>
    <row r="23" spans="1:16">
      <c r="A23" s="12" t="s">
        <v>15</v>
      </c>
      <c r="B23" s="8">
        <v>118</v>
      </c>
      <c r="C23" s="9">
        <f>B23/O23</f>
        <v>1.1919191919191918</v>
      </c>
      <c r="D23" s="8"/>
      <c r="E23" s="7"/>
      <c r="F23" s="8">
        <v>99</v>
      </c>
      <c r="G23" s="8"/>
      <c r="H23" s="8"/>
      <c r="I23" s="8"/>
      <c r="J23" s="8"/>
      <c r="K23" s="8"/>
      <c r="L23" s="8"/>
      <c r="M23" s="8"/>
      <c r="N23" s="8"/>
      <c r="O23" s="8">
        <f>SUM(D23:N23)</f>
        <v>99</v>
      </c>
      <c r="P23" s="13"/>
    </row>
    <row r="24" spans="1:16" s="3" customFormat="1">
      <c r="A24" s="31" t="s">
        <v>0</v>
      </c>
      <c r="B24" s="23">
        <f>SUM(B21:B23)</f>
        <v>245</v>
      </c>
      <c r="C24" s="24">
        <f>B24/O24</f>
        <v>1.2962962962962963</v>
      </c>
      <c r="D24" s="23"/>
      <c r="E24" s="25"/>
      <c r="F24" s="23">
        <f>SUM(F21:F23)</f>
        <v>188</v>
      </c>
      <c r="G24" s="23">
        <f>SUM(G21:G23)</f>
        <v>1</v>
      </c>
      <c r="H24" s="23"/>
      <c r="I24" s="23"/>
      <c r="J24" s="23"/>
      <c r="K24" s="23"/>
      <c r="L24" s="23"/>
      <c r="M24" s="23"/>
      <c r="N24" s="23"/>
      <c r="O24" s="23">
        <f>SUM(O21:O23)</f>
        <v>189</v>
      </c>
      <c r="P24" s="16"/>
    </row>
    <row r="25" spans="1:16">
      <c r="A25" s="26" t="s">
        <v>65</v>
      </c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/>
      <c r="P25" s="13"/>
    </row>
    <row r="26" spans="1:16">
      <c r="A26" s="12" t="s">
        <v>17</v>
      </c>
      <c r="B26" s="8">
        <v>24</v>
      </c>
      <c r="C26" s="9">
        <f>B26/O26</f>
        <v>1.1428571428571428</v>
      </c>
      <c r="D26" s="8"/>
      <c r="E26" s="7"/>
      <c r="F26" s="8">
        <v>21</v>
      </c>
      <c r="G26" s="8"/>
      <c r="H26" s="8"/>
      <c r="I26" s="8"/>
      <c r="J26" s="8"/>
      <c r="K26" s="8"/>
      <c r="L26" s="8"/>
      <c r="M26" s="8"/>
      <c r="N26" s="8"/>
      <c r="O26" s="8">
        <f>SUM(D26:N26)</f>
        <v>21</v>
      </c>
      <c r="P26" s="13"/>
    </row>
    <row r="27" spans="1:16">
      <c r="A27" s="12" t="s">
        <v>16</v>
      </c>
      <c r="B27" s="8">
        <v>31</v>
      </c>
      <c r="C27" s="9">
        <f>B27/O27</f>
        <v>1.1481481481481481</v>
      </c>
      <c r="D27" s="8">
        <v>1</v>
      </c>
      <c r="E27" s="7"/>
      <c r="F27" s="8">
        <v>26</v>
      </c>
      <c r="G27" s="8"/>
      <c r="H27" s="8"/>
      <c r="I27" s="8"/>
      <c r="J27" s="8"/>
      <c r="K27" s="8"/>
      <c r="L27" s="8"/>
      <c r="M27" s="8"/>
      <c r="N27" s="8"/>
      <c r="O27" s="8">
        <f>SUM(D27:N27)</f>
        <v>27</v>
      </c>
      <c r="P27" s="13"/>
    </row>
    <row r="28" spans="1:16">
      <c r="A28" s="12" t="s">
        <v>15</v>
      </c>
      <c r="B28" s="8">
        <v>25</v>
      </c>
      <c r="C28" s="9">
        <f>B28/O28</f>
        <v>1.6666666666666667</v>
      </c>
      <c r="D28" s="8"/>
      <c r="E28" s="7"/>
      <c r="F28" s="8">
        <v>15</v>
      </c>
      <c r="G28" s="8"/>
      <c r="H28" s="8"/>
      <c r="I28" s="8"/>
      <c r="J28" s="8"/>
      <c r="K28" s="8"/>
      <c r="L28" s="8"/>
      <c r="M28" s="8"/>
      <c r="N28" s="8"/>
      <c r="O28" s="8">
        <f>SUM(D28:N28)</f>
        <v>15</v>
      </c>
      <c r="P28" s="13"/>
    </row>
    <row r="29" spans="1:16" s="3" customFormat="1">
      <c r="A29" s="31" t="s">
        <v>0</v>
      </c>
      <c r="B29" s="23">
        <f>SUM(B26:B28)</f>
        <v>80</v>
      </c>
      <c r="C29" s="24">
        <f>B29/O29</f>
        <v>1.2698412698412698</v>
      </c>
      <c r="D29" s="23">
        <f>SUM(D26:D28)</f>
        <v>1</v>
      </c>
      <c r="E29" s="25"/>
      <c r="F29" s="23">
        <f>SUM(F26:F28)</f>
        <v>62</v>
      </c>
      <c r="G29" s="23"/>
      <c r="H29" s="23"/>
      <c r="I29" s="23"/>
      <c r="J29" s="23"/>
      <c r="K29" s="23"/>
      <c r="L29" s="23"/>
      <c r="M29" s="23"/>
      <c r="N29" s="23"/>
      <c r="O29" s="23">
        <f>SUM(D29:N29)</f>
        <v>63</v>
      </c>
      <c r="P29" s="16"/>
    </row>
    <row r="30" spans="1:16">
      <c r="A30" s="26" t="s">
        <v>64</v>
      </c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O30" s="30"/>
      <c r="P30" s="13"/>
    </row>
    <row r="31" spans="1:16">
      <c r="A31" s="12" t="s">
        <v>17</v>
      </c>
      <c r="B31" s="8">
        <v>13</v>
      </c>
      <c r="C31" s="9">
        <f>B31/O31</f>
        <v>1.4444444444444444</v>
      </c>
      <c r="D31" s="8"/>
      <c r="E31" s="7"/>
      <c r="F31" s="8">
        <v>9</v>
      </c>
      <c r="G31" s="8"/>
      <c r="H31" s="8"/>
      <c r="I31" s="8"/>
      <c r="J31" s="8"/>
      <c r="K31" s="8"/>
      <c r="L31" s="8"/>
      <c r="M31" s="8"/>
      <c r="N31" s="8"/>
      <c r="O31" s="8">
        <f>SUM(D31:N31)</f>
        <v>9</v>
      </c>
      <c r="P31" s="13"/>
    </row>
    <row r="32" spans="1:16">
      <c r="A32" s="12" t="s">
        <v>16</v>
      </c>
      <c r="B32" s="8">
        <v>5</v>
      </c>
      <c r="C32" s="9">
        <f>B32/O32</f>
        <v>1.6666666666666667</v>
      </c>
      <c r="D32" s="8"/>
      <c r="E32" s="7"/>
      <c r="F32" s="8">
        <v>3</v>
      </c>
      <c r="G32" s="8"/>
      <c r="H32" s="8"/>
      <c r="I32" s="8"/>
      <c r="J32" s="8"/>
      <c r="K32" s="8"/>
      <c r="L32" s="8"/>
      <c r="M32" s="8"/>
      <c r="N32" s="8"/>
      <c r="O32" s="8">
        <f>SUM(D32:N32)</f>
        <v>3</v>
      </c>
      <c r="P32" s="13"/>
    </row>
    <row r="33" spans="1:16">
      <c r="A33" s="12" t="s">
        <v>15</v>
      </c>
      <c r="B33" s="8">
        <v>1</v>
      </c>
      <c r="C33" s="9">
        <f>B33/O33</f>
        <v>1</v>
      </c>
      <c r="D33" s="8"/>
      <c r="E33" s="7"/>
      <c r="F33" s="8">
        <v>1</v>
      </c>
      <c r="G33" s="8"/>
      <c r="H33" s="8"/>
      <c r="I33" s="8"/>
      <c r="J33" s="8"/>
      <c r="K33" s="8"/>
      <c r="L33" s="8"/>
      <c r="M33" s="8"/>
      <c r="N33" s="8"/>
      <c r="O33" s="8">
        <f>SUM(D33:N33)</f>
        <v>1</v>
      </c>
      <c r="P33" s="13"/>
    </row>
    <row r="34" spans="1:16" s="3" customFormat="1">
      <c r="A34" s="31" t="s">
        <v>0</v>
      </c>
      <c r="B34" s="23">
        <f>SUM(B31:B33)</f>
        <v>19</v>
      </c>
      <c r="C34" s="24">
        <f>B34/O34</f>
        <v>1.4615384615384615</v>
      </c>
      <c r="D34" s="23"/>
      <c r="E34" s="25"/>
      <c r="F34" s="23">
        <f>SUM(F31:F33)</f>
        <v>13</v>
      </c>
      <c r="G34" s="23"/>
      <c r="H34" s="23"/>
      <c r="I34" s="23"/>
      <c r="J34" s="23"/>
      <c r="K34" s="23"/>
      <c r="L34" s="23"/>
      <c r="M34" s="23"/>
      <c r="N34" s="23"/>
      <c r="O34" s="23">
        <f>SUM(D34:N34)</f>
        <v>13</v>
      </c>
      <c r="P34" s="16"/>
    </row>
    <row r="35" spans="1:16">
      <c r="A35" s="26" t="s">
        <v>63</v>
      </c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  <c r="O35" s="30"/>
      <c r="P35" s="13"/>
    </row>
    <row r="36" spans="1:16">
      <c r="A36" s="12" t="s">
        <v>17</v>
      </c>
      <c r="B36" s="8">
        <v>33</v>
      </c>
      <c r="C36" s="9">
        <f>B36/O36</f>
        <v>2.0625</v>
      </c>
      <c r="D36" s="8">
        <v>1</v>
      </c>
      <c r="E36" s="7"/>
      <c r="F36" s="8">
        <v>15</v>
      </c>
      <c r="G36" s="8"/>
      <c r="H36" s="8"/>
      <c r="I36" s="8"/>
      <c r="J36" s="8"/>
      <c r="K36" s="8"/>
      <c r="L36" s="8"/>
      <c r="M36" s="8"/>
      <c r="N36" s="8"/>
      <c r="O36" s="8">
        <f>SUM(D36:N36)</f>
        <v>16</v>
      </c>
      <c r="P36" s="13"/>
    </row>
    <row r="37" spans="1:16">
      <c r="A37" s="12" t="s">
        <v>16</v>
      </c>
      <c r="B37" s="8">
        <v>33</v>
      </c>
      <c r="C37" s="9">
        <f>B37/O37</f>
        <v>1.4347826086956521</v>
      </c>
      <c r="D37" s="8">
        <v>2</v>
      </c>
      <c r="E37" s="7"/>
      <c r="F37" s="8">
        <v>21</v>
      </c>
      <c r="G37" s="8"/>
      <c r="H37" s="8"/>
      <c r="I37" s="8"/>
      <c r="J37" s="8"/>
      <c r="K37" s="8"/>
      <c r="L37" s="8"/>
      <c r="M37" s="8"/>
      <c r="N37" s="8"/>
      <c r="O37" s="8">
        <f>SUM(D37:N37)</f>
        <v>23</v>
      </c>
      <c r="P37" s="13"/>
    </row>
    <row r="38" spans="1:16">
      <c r="A38" s="12" t="s">
        <v>15</v>
      </c>
      <c r="B38" s="8">
        <v>31</v>
      </c>
      <c r="C38" s="9">
        <f>B38/O38</f>
        <v>1.9375</v>
      </c>
      <c r="D38" s="8">
        <v>1</v>
      </c>
      <c r="E38" s="7"/>
      <c r="F38" s="8">
        <v>15</v>
      </c>
      <c r="G38" s="8"/>
      <c r="H38" s="8"/>
      <c r="I38" s="8"/>
      <c r="J38" s="8"/>
      <c r="K38" s="8"/>
      <c r="L38" s="8"/>
      <c r="M38" s="8"/>
      <c r="N38" s="8"/>
      <c r="O38" s="8">
        <f>SUM(D38:N38)</f>
        <v>16</v>
      </c>
      <c r="P38" s="13"/>
    </row>
    <row r="39" spans="1:16" s="3" customFormat="1">
      <c r="A39" s="31" t="s">
        <v>0</v>
      </c>
      <c r="B39" s="23">
        <f>SUM(B36:B38)</f>
        <v>97</v>
      </c>
      <c r="C39" s="24">
        <f>B39/O39</f>
        <v>1.7636363636363637</v>
      </c>
      <c r="D39" s="23">
        <f>SUM(D36:D38)</f>
        <v>4</v>
      </c>
      <c r="E39" s="25"/>
      <c r="F39" s="23">
        <f>SUM(F36:F38)</f>
        <v>51</v>
      </c>
      <c r="G39" s="23"/>
      <c r="H39" s="23"/>
      <c r="I39" s="23"/>
      <c r="J39" s="23"/>
      <c r="K39" s="23"/>
      <c r="L39" s="23"/>
      <c r="M39" s="23"/>
      <c r="N39" s="23"/>
      <c r="O39" s="23">
        <f>SUM(D39:N39)</f>
        <v>55</v>
      </c>
      <c r="P39" s="16"/>
    </row>
    <row r="40" spans="1:16">
      <c r="A40" s="26" t="s">
        <v>62</v>
      </c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9"/>
      <c r="O40" s="30"/>
      <c r="P40" s="13"/>
    </row>
    <row r="41" spans="1:16" ht="15.6" customHeight="1">
      <c r="A41" s="12" t="s">
        <v>17</v>
      </c>
      <c r="B41" s="8">
        <v>80</v>
      </c>
      <c r="C41" s="9">
        <f>B41/O41</f>
        <v>1.1111111111111112</v>
      </c>
      <c r="D41" s="8">
        <v>1</v>
      </c>
      <c r="E41" s="7"/>
      <c r="F41" s="8">
        <v>3</v>
      </c>
      <c r="G41" s="8">
        <v>66</v>
      </c>
      <c r="H41" s="8"/>
      <c r="I41" s="8"/>
      <c r="J41" s="8"/>
      <c r="K41" s="8"/>
      <c r="L41" s="8"/>
      <c r="M41" s="8">
        <v>2</v>
      </c>
      <c r="N41" s="8"/>
      <c r="O41" s="8">
        <f>SUM(D41:N41)</f>
        <v>72</v>
      </c>
      <c r="P41" s="13"/>
    </row>
    <row r="42" spans="1:16" ht="15.6" customHeight="1">
      <c r="A42" s="12" t="s">
        <v>16</v>
      </c>
      <c r="B42" s="8">
        <v>42</v>
      </c>
      <c r="C42" s="9">
        <f>B42/O42</f>
        <v>1.1052631578947369</v>
      </c>
      <c r="D42" s="8"/>
      <c r="E42" s="7"/>
      <c r="F42" s="8">
        <v>3</v>
      </c>
      <c r="G42" s="8">
        <v>35</v>
      </c>
      <c r="H42" s="8"/>
      <c r="I42" s="8"/>
      <c r="J42" s="8"/>
      <c r="K42" s="8"/>
      <c r="L42" s="8"/>
      <c r="M42" s="8"/>
      <c r="N42" s="8"/>
      <c r="O42" s="8">
        <f>SUM(D42:N42)</f>
        <v>38</v>
      </c>
      <c r="P42" s="13"/>
    </row>
    <row r="43" spans="1:16" ht="15.6" customHeight="1">
      <c r="A43" s="12" t="s">
        <v>15</v>
      </c>
      <c r="B43" s="8">
        <v>66</v>
      </c>
      <c r="C43" s="9">
        <f>B43/O43</f>
        <v>1.1186440677966101</v>
      </c>
      <c r="D43" s="8">
        <v>2</v>
      </c>
      <c r="E43" s="7"/>
      <c r="F43" s="8">
        <v>4</v>
      </c>
      <c r="G43" s="8">
        <v>50</v>
      </c>
      <c r="H43" s="8"/>
      <c r="I43" s="8"/>
      <c r="J43" s="8"/>
      <c r="K43" s="8"/>
      <c r="L43" s="8"/>
      <c r="M43" s="8">
        <v>3</v>
      </c>
      <c r="N43" s="8"/>
      <c r="O43" s="8">
        <f>SUM(D43:N43)</f>
        <v>59</v>
      </c>
      <c r="P43" s="13"/>
    </row>
    <row r="44" spans="1:16" s="3" customFormat="1" ht="15.6" customHeight="1">
      <c r="A44" s="31" t="s">
        <v>0</v>
      </c>
      <c r="B44" s="23">
        <f>SUM(B41:B43)</f>
        <v>188</v>
      </c>
      <c r="C44" s="24">
        <f>B44/O44</f>
        <v>1.1124260355029585</v>
      </c>
      <c r="D44" s="23">
        <f>SUM(D41:D43)</f>
        <v>3</v>
      </c>
      <c r="E44" s="25"/>
      <c r="F44" s="23">
        <f>SUM(F41:F43)</f>
        <v>10</v>
      </c>
      <c r="G44" s="23">
        <f>SUM(G41:G43)</f>
        <v>151</v>
      </c>
      <c r="H44" s="23"/>
      <c r="I44" s="23"/>
      <c r="J44" s="23"/>
      <c r="K44" s="23"/>
      <c r="L44" s="23"/>
      <c r="M44" s="23">
        <f>SUM(M41:M43)</f>
        <v>5</v>
      </c>
      <c r="N44" s="23"/>
      <c r="O44" s="23">
        <f>SUM(O41:O43)</f>
        <v>169</v>
      </c>
      <c r="P44" s="16"/>
    </row>
    <row r="45" spans="1:16">
      <c r="A45" s="26" t="s">
        <v>61</v>
      </c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9"/>
      <c r="O45" s="30"/>
      <c r="P45" s="13"/>
    </row>
    <row r="46" spans="1:16">
      <c r="A46" s="12" t="s">
        <v>17</v>
      </c>
      <c r="B46" s="8">
        <v>144</v>
      </c>
      <c r="C46" s="9">
        <f>B46/O46</f>
        <v>1</v>
      </c>
      <c r="D46" s="8">
        <v>1</v>
      </c>
      <c r="E46" s="7"/>
      <c r="F46" s="8">
        <v>27</v>
      </c>
      <c r="G46" s="8">
        <v>112</v>
      </c>
      <c r="H46" s="8"/>
      <c r="I46" s="8">
        <v>2</v>
      </c>
      <c r="J46" s="8"/>
      <c r="K46" s="8"/>
      <c r="L46" s="8"/>
      <c r="M46" s="8">
        <v>2</v>
      </c>
      <c r="N46" s="8"/>
      <c r="O46" s="8">
        <f>SUM(D46:N46)</f>
        <v>144</v>
      </c>
      <c r="P46" s="13"/>
    </row>
    <row r="47" spans="1:16">
      <c r="A47" s="12" t="s">
        <v>16</v>
      </c>
      <c r="B47" s="8">
        <v>182</v>
      </c>
      <c r="C47" s="9">
        <f>B47/O47</f>
        <v>1.1097560975609757</v>
      </c>
      <c r="D47" s="8"/>
      <c r="E47" s="7"/>
      <c r="F47" s="8">
        <v>44</v>
      </c>
      <c r="G47" s="8">
        <v>118</v>
      </c>
      <c r="H47" s="8"/>
      <c r="I47" s="8"/>
      <c r="J47" s="8"/>
      <c r="K47" s="8"/>
      <c r="L47" s="8"/>
      <c r="M47" s="8">
        <v>2</v>
      </c>
      <c r="N47" s="8"/>
      <c r="O47" s="8">
        <f>SUM(D47:N47)</f>
        <v>164</v>
      </c>
      <c r="P47" s="13"/>
    </row>
    <row r="48" spans="1:16">
      <c r="A48" s="12" t="s">
        <v>15</v>
      </c>
      <c r="B48" s="8">
        <v>173</v>
      </c>
      <c r="C48" s="9">
        <f>B48/O48</f>
        <v>1.0421686746987953</v>
      </c>
      <c r="D48" s="8"/>
      <c r="E48" s="7"/>
      <c r="F48" s="8">
        <v>43</v>
      </c>
      <c r="G48" s="8">
        <v>123</v>
      </c>
      <c r="H48" s="8"/>
      <c r="I48" s="8"/>
      <c r="J48" s="8"/>
      <c r="K48" s="8"/>
      <c r="L48" s="8"/>
      <c r="M48" s="8"/>
      <c r="N48" s="8"/>
      <c r="O48" s="8">
        <f>SUM(D48:N48)</f>
        <v>166</v>
      </c>
      <c r="P48" s="13"/>
    </row>
    <row r="49" spans="1:16" s="3" customFormat="1">
      <c r="A49" s="31" t="s">
        <v>0</v>
      </c>
      <c r="B49" s="23">
        <f>SUM(B46:B48)</f>
        <v>499</v>
      </c>
      <c r="C49" s="24">
        <f>B49/O49</f>
        <v>1.0527426160337552</v>
      </c>
      <c r="D49" s="23">
        <f>SUM(D46:D48)</f>
        <v>1</v>
      </c>
      <c r="E49" s="25"/>
      <c r="F49" s="23">
        <f>SUM(F46:F48)</f>
        <v>114</v>
      </c>
      <c r="G49" s="23">
        <f>SUM(G46:G48)</f>
        <v>353</v>
      </c>
      <c r="H49" s="23"/>
      <c r="I49" s="23">
        <f>SUM(I46:I48)</f>
        <v>2</v>
      </c>
      <c r="J49" s="23"/>
      <c r="K49" s="23"/>
      <c r="L49" s="23"/>
      <c r="M49" s="23">
        <f>SUM(M46:M48)</f>
        <v>4</v>
      </c>
      <c r="N49" s="23"/>
      <c r="O49" s="23">
        <f>SUM(D49:N49)</f>
        <v>474</v>
      </c>
      <c r="P49" s="16"/>
    </row>
    <row r="50" spans="1:16">
      <c r="A50" s="26" t="s">
        <v>60</v>
      </c>
      <c r="B50" s="2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9"/>
      <c r="O50" s="30"/>
      <c r="P50" s="13"/>
    </row>
    <row r="51" spans="1:16">
      <c r="A51" s="12" t="s">
        <v>17</v>
      </c>
      <c r="B51" s="8">
        <v>4</v>
      </c>
      <c r="C51" s="9">
        <f>B51/O51</f>
        <v>2</v>
      </c>
      <c r="D51" s="8"/>
      <c r="E51" s="7"/>
      <c r="F51" s="8"/>
      <c r="G51" s="8"/>
      <c r="H51" s="8"/>
      <c r="I51" s="8"/>
      <c r="J51" s="8"/>
      <c r="K51" s="8"/>
      <c r="L51" s="8"/>
      <c r="M51" s="8">
        <v>2</v>
      </c>
      <c r="N51" s="8"/>
      <c r="O51" s="8">
        <f>SUM(D51:N51)</f>
        <v>2</v>
      </c>
      <c r="P51" s="13"/>
    </row>
    <row r="52" spans="1:16">
      <c r="A52" s="12" t="s">
        <v>16</v>
      </c>
      <c r="B52" s="8">
        <v>0</v>
      </c>
      <c r="C52" s="9" t="e">
        <f>B52/O52</f>
        <v>#DIV/0!</v>
      </c>
      <c r="D52" s="8"/>
      <c r="E52" s="7"/>
      <c r="F52" s="8"/>
      <c r="G52" s="8"/>
      <c r="H52" s="8"/>
      <c r="I52" s="8"/>
      <c r="J52" s="8"/>
      <c r="K52" s="8"/>
      <c r="L52" s="8"/>
      <c r="M52" s="8"/>
      <c r="N52" s="8"/>
      <c r="O52" s="8">
        <v>0</v>
      </c>
      <c r="P52" s="13"/>
    </row>
    <row r="53" spans="1:16">
      <c r="A53" s="12" t="s">
        <v>15</v>
      </c>
      <c r="B53" s="8">
        <v>2</v>
      </c>
      <c r="C53" s="9">
        <f>B53/O53</f>
        <v>1</v>
      </c>
      <c r="D53" s="8"/>
      <c r="E53" s="7"/>
      <c r="F53" s="8"/>
      <c r="G53" s="8"/>
      <c r="H53" s="8"/>
      <c r="I53" s="8"/>
      <c r="J53" s="8"/>
      <c r="K53" s="8"/>
      <c r="L53" s="8"/>
      <c r="M53" s="8">
        <v>2</v>
      </c>
      <c r="N53" s="8"/>
      <c r="O53" s="8">
        <f>SUM(D53:N53)</f>
        <v>2</v>
      </c>
      <c r="P53" s="13"/>
    </row>
    <row r="54" spans="1:16" s="3" customFormat="1">
      <c r="A54" s="31" t="s">
        <v>0</v>
      </c>
      <c r="B54" s="23">
        <f>SUM(B51:B53)</f>
        <v>6</v>
      </c>
      <c r="C54" s="24">
        <f>B54/O54</f>
        <v>1.5</v>
      </c>
      <c r="D54" s="23"/>
      <c r="E54" s="25"/>
      <c r="F54" s="23"/>
      <c r="G54" s="23"/>
      <c r="H54" s="23"/>
      <c r="I54" s="23"/>
      <c r="J54" s="23"/>
      <c r="K54" s="23"/>
      <c r="L54" s="23"/>
      <c r="M54" s="23">
        <f>SUM(M51:M53)</f>
        <v>4</v>
      </c>
      <c r="N54" s="23"/>
      <c r="O54" s="23">
        <f>SUM(O51:O53)</f>
        <v>4</v>
      </c>
      <c r="P54" s="16"/>
    </row>
    <row r="55" spans="1:16" s="3" customFormat="1">
      <c r="A55" s="26" t="s">
        <v>59</v>
      </c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9"/>
      <c r="O55" s="30"/>
      <c r="P55" s="13"/>
    </row>
    <row r="56" spans="1:16">
      <c r="A56" s="12" t="s">
        <v>17</v>
      </c>
      <c r="B56" s="8">
        <v>303</v>
      </c>
      <c r="C56" s="9">
        <f>B56/O56</f>
        <v>2.1956521739130435</v>
      </c>
      <c r="D56" s="8"/>
      <c r="E56" s="7"/>
      <c r="F56" s="8">
        <v>138</v>
      </c>
      <c r="G56" s="8"/>
      <c r="H56" s="8"/>
      <c r="I56" s="8"/>
      <c r="J56" s="8"/>
      <c r="K56" s="8"/>
      <c r="L56" s="8"/>
      <c r="M56" s="8"/>
      <c r="N56" s="8"/>
      <c r="O56" s="8">
        <f>SUM(D56:N56)</f>
        <v>138</v>
      </c>
      <c r="P56" s="13"/>
    </row>
    <row r="57" spans="1:16">
      <c r="A57" s="12" t="s">
        <v>16</v>
      </c>
      <c r="B57" s="8">
        <v>282</v>
      </c>
      <c r="C57" s="9">
        <f>B57/O57</f>
        <v>1.4764397905759161</v>
      </c>
      <c r="D57" s="8">
        <v>2</v>
      </c>
      <c r="E57" s="7"/>
      <c r="F57" s="8">
        <v>189</v>
      </c>
      <c r="G57" s="8"/>
      <c r="H57" s="8"/>
      <c r="I57" s="8"/>
      <c r="J57" s="8"/>
      <c r="K57" s="8"/>
      <c r="L57" s="8"/>
      <c r="M57" s="8"/>
      <c r="N57" s="8"/>
      <c r="O57" s="8">
        <f>SUM(D57:N57)</f>
        <v>191</v>
      </c>
      <c r="P57" s="13"/>
    </row>
    <row r="58" spans="1:16">
      <c r="A58" s="12" t="s">
        <v>15</v>
      </c>
      <c r="B58" s="8">
        <v>264</v>
      </c>
      <c r="C58" s="9">
        <f>B58/O58</f>
        <v>1.9555555555555555</v>
      </c>
      <c r="D58" s="8"/>
      <c r="E58" s="7"/>
      <c r="F58" s="8">
        <v>133</v>
      </c>
      <c r="G58" s="8">
        <v>2</v>
      </c>
      <c r="H58" s="8"/>
      <c r="I58" s="8"/>
      <c r="J58" s="8"/>
      <c r="K58" s="8"/>
      <c r="L58" s="8"/>
      <c r="M58" s="8"/>
      <c r="N58" s="8"/>
      <c r="O58" s="8">
        <f>SUM(D58:N58)</f>
        <v>135</v>
      </c>
      <c r="P58" s="13"/>
    </row>
    <row r="59" spans="1:16" s="3" customFormat="1">
      <c r="A59" s="31" t="s">
        <v>0</v>
      </c>
      <c r="B59" s="23">
        <f>SUM(B56:B58)</f>
        <v>849</v>
      </c>
      <c r="C59" s="24">
        <f>B59/O59</f>
        <v>1.8297413793103448</v>
      </c>
      <c r="D59" s="23">
        <f>SUM(D56:D58)</f>
        <v>2</v>
      </c>
      <c r="E59" s="25"/>
      <c r="F59" s="23">
        <f>SUM(F56:F58)</f>
        <v>460</v>
      </c>
      <c r="G59" s="23">
        <f>SUM(G56:G58)</f>
        <v>2</v>
      </c>
      <c r="H59" s="23"/>
      <c r="I59" s="23"/>
      <c r="J59" s="23"/>
      <c r="K59" s="23"/>
      <c r="L59" s="23"/>
      <c r="M59" s="23"/>
      <c r="N59" s="23"/>
      <c r="O59" s="23">
        <f>SUM(D59:N59)</f>
        <v>464</v>
      </c>
      <c r="P59" s="16"/>
    </row>
    <row r="60" spans="1:16">
      <c r="A60" s="26" t="s">
        <v>58</v>
      </c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9"/>
      <c r="O60" s="30"/>
      <c r="P60" s="13"/>
    </row>
    <row r="61" spans="1:16">
      <c r="A61" s="12" t="s">
        <v>17</v>
      </c>
      <c r="B61" s="8">
        <v>53</v>
      </c>
      <c r="C61" s="9">
        <f>B61/O61</f>
        <v>1.1521739130434783</v>
      </c>
      <c r="D61" s="8">
        <v>1</v>
      </c>
      <c r="E61" s="7"/>
      <c r="F61" s="8">
        <v>42</v>
      </c>
      <c r="G61" s="8">
        <v>3</v>
      </c>
      <c r="H61" s="8"/>
      <c r="I61" s="8"/>
      <c r="J61" s="8"/>
      <c r="K61" s="8"/>
      <c r="L61" s="8"/>
      <c r="M61" s="8"/>
      <c r="N61" s="8"/>
      <c r="O61" s="8">
        <f>SUM(D61:N61)</f>
        <v>46</v>
      </c>
      <c r="P61" s="13"/>
    </row>
    <row r="62" spans="1:16">
      <c r="A62" s="12" t="s">
        <v>16</v>
      </c>
      <c r="B62" s="8">
        <v>35</v>
      </c>
      <c r="C62" s="9">
        <f>B62/O62</f>
        <v>1.5909090909090908</v>
      </c>
      <c r="D62" s="8">
        <v>1</v>
      </c>
      <c r="E62" s="7"/>
      <c r="F62" s="8">
        <v>21</v>
      </c>
      <c r="G62" s="8"/>
      <c r="H62" s="8"/>
      <c r="I62" s="8"/>
      <c r="J62" s="8"/>
      <c r="K62" s="8"/>
      <c r="L62" s="8"/>
      <c r="M62" s="8"/>
      <c r="N62" s="8"/>
      <c r="O62" s="8">
        <f>SUM(D62:N62)</f>
        <v>22</v>
      </c>
      <c r="P62" s="13"/>
    </row>
    <row r="63" spans="1:16">
      <c r="A63" s="12" t="s">
        <v>15</v>
      </c>
      <c r="B63" s="8">
        <v>52</v>
      </c>
      <c r="C63" s="9">
        <f>B63/O63</f>
        <v>1.3333333333333333</v>
      </c>
      <c r="D63" s="8"/>
      <c r="E63" s="7"/>
      <c r="F63" s="8">
        <v>39</v>
      </c>
      <c r="G63" s="8"/>
      <c r="H63" s="8"/>
      <c r="I63" s="8"/>
      <c r="J63" s="8"/>
      <c r="K63" s="8"/>
      <c r="L63" s="8"/>
      <c r="M63" s="8"/>
      <c r="N63" s="8"/>
      <c r="O63" s="8">
        <f>SUM(D63:N63)</f>
        <v>39</v>
      </c>
      <c r="P63" s="13"/>
    </row>
    <row r="64" spans="1:16" s="3" customFormat="1">
      <c r="A64" s="31" t="s">
        <v>0</v>
      </c>
      <c r="B64" s="23">
        <f>SUM(B61:B63)</f>
        <v>140</v>
      </c>
      <c r="C64" s="24">
        <f>B64/O64</f>
        <v>1.308411214953271</v>
      </c>
      <c r="D64" s="23">
        <f>SUM(D61:D63)</f>
        <v>2</v>
      </c>
      <c r="E64" s="25"/>
      <c r="F64" s="23">
        <f>SUM(F61:F63)</f>
        <v>102</v>
      </c>
      <c r="G64" s="23">
        <f>SUM(G61:G63)</f>
        <v>3</v>
      </c>
      <c r="H64" s="23"/>
      <c r="I64" s="23"/>
      <c r="J64" s="23"/>
      <c r="K64" s="23"/>
      <c r="L64" s="23"/>
      <c r="M64" s="23"/>
      <c r="N64" s="23"/>
      <c r="O64" s="23">
        <f>SUM(O61:O63)</f>
        <v>107</v>
      </c>
      <c r="P64" s="16"/>
    </row>
    <row r="65" spans="1:16">
      <c r="A65" s="26" t="s">
        <v>57</v>
      </c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9"/>
      <c r="O65" s="30"/>
      <c r="P65" s="13"/>
    </row>
    <row r="66" spans="1:16">
      <c r="A66" s="12" t="s">
        <v>17</v>
      </c>
      <c r="B66" s="8">
        <v>23</v>
      </c>
      <c r="C66" s="9">
        <f>B66/O66</f>
        <v>1</v>
      </c>
      <c r="D66" s="8">
        <v>1</v>
      </c>
      <c r="E66" s="7"/>
      <c r="F66" s="8">
        <v>22</v>
      </c>
      <c r="G66" s="8"/>
      <c r="H66" s="8"/>
      <c r="I66" s="8"/>
      <c r="J66" s="8"/>
      <c r="K66" s="8"/>
      <c r="L66" s="8"/>
      <c r="M66" s="8"/>
      <c r="N66" s="8"/>
      <c r="O66" s="8">
        <f>SUM(D66:N66)</f>
        <v>23</v>
      </c>
      <c r="P66" s="13"/>
    </row>
    <row r="67" spans="1:16">
      <c r="A67" s="12" t="s">
        <v>16</v>
      </c>
      <c r="B67" s="8">
        <v>22</v>
      </c>
      <c r="C67" s="9">
        <f>B67/O67</f>
        <v>22</v>
      </c>
      <c r="D67" s="8"/>
      <c r="E67" s="7"/>
      <c r="F67" s="8">
        <v>1</v>
      </c>
      <c r="G67" s="8"/>
      <c r="H67" s="8"/>
      <c r="I67" s="8"/>
      <c r="J67" s="8"/>
      <c r="K67" s="8"/>
      <c r="L67" s="8"/>
      <c r="M67" s="8"/>
      <c r="N67" s="8"/>
      <c r="O67" s="8">
        <f>SUM(D67:N67)</f>
        <v>1</v>
      </c>
      <c r="P67" s="13"/>
    </row>
    <row r="68" spans="1:16">
      <c r="A68" s="12" t="s">
        <v>15</v>
      </c>
      <c r="B68" s="8">
        <v>12</v>
      </c>
      <c r="C68" s="9">
        <f>B68/O68</f>
        <v>2</v>
      </c>
      <c r="D68" s="8"/>
      <c r="E68" s="7"/>
      <c r="F68" s="8">
        <v>6</v>
      </c>
      <c r="G68" s="8"/>
      <c r="H68" s="8"/>
      <c r="I68" s="8"/>
      <c r="J68" s="8"/>
      <c r="K68" s="8"/>
      <c r="L68" s="8"/>
      <c r="M68" s="8"/>
      <c r="N68" s="8"/>
      <c r="O68" s="8">
        <f>SUM(D68:N68)</f>
        <v>6</v>
      </c>
      <c r="P68" s="13"/>
    </row>
    <row r="69" spans="1:16" s="3" customFormat="1">
      <c r="A69" s="31" t="s">
        <v>0</v>
      </c>
      <c r="B69" s="23">
        <f>SUM(B66:B68)</f>
        <v>57</v>
      </c>
      <c r="C69" s="24">
        <f>B69/O69</f>
        <v>1.9</v>
      </c>
      <c r="D69" s="23">
        <f>SUM(D66:D68)</f>
        <v>1</v>
      </c>
      <c r="E69" s="25"/>
      <c r="F69" s="23">
        <f>SUM(F66:F68)</f>
        <v>29</v>
      </c>
      <c r="G69" s="23"/>
      <c r="H69" s="23"/>
      <c r="I69" s="23"/>
      <c r="J69" s="23"/>
      <c r="K69" s="23"/>
      <c r="L69" s="23"/>
      <c r="M69" s="23"/>
      <c r="N69" s="23"/>
      <c r="O69" s="23">
        <f>SUM(O66:O68)</f>
        <v>30</v>
      </c>
      <c r="P69" s="16"/>
    </row>
    <row r="70" spans="1:16" s="15" customFormat="1">
      <c r="A70" s="57" t="s">
        <v>56</v>
      </c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60"/>
      <c r="O70" s="61"/>
      <c r="P70" s="42"/>
    </row>
    <row r="71" spans="1:16">
      <c r="A71" s="62" t="s">
        <v>17</v>
      </c>
      <c r="B71" s="62">
        <v>2</v>
      </c>
      <c r="C71" s="63">
        <f>B71/O71</f>
        <v>1</v>
      </c>
      <c r="D71" s="62">
        <v>1</v>
      </c>
      <c r="E71" s="62"/>
      <c r="F71" s="62">
        <v>1</v>
      </c>
      <c r="G71" s="62"/>
      <c r="H71" s="62"/>
      <c r="I71" s="62"/>
      <c r="J71" s="62"/>
      <c r="K71" s="62"/>
      <c r="L71" s="62"/>
      <c r="M71" s="62"/>
      <c r="N71" s="62"/>
      <c r="O71" s="62">
        <f>SUM(D71:N71)</f>
        <v>2</v>
      </c>
      <c r="P71" s="13"/>
    </row>
    <row r="72" spans="1:16">
      <c r="A72" s="62" t="s">
        <v>16</v>
      </c>
      <c r="B72" s="62">
        <v>2</v>
      </c>
      <c r="C72" s="63">
        <f>B72/O72</f>
        <v>1</v>
      </c>
      <c r="D72" s="62"/>
      <c r="E72" s="62"/>
      <c r="F72" s="62">
        <v>2</v>
      </c>
      <c r="G72" s="62"/>
      <c r="H72" s="62"/>
      <c r="I72" s="62"/>
      <c r="J72" s="62"/>
      <c r="K72" s="62"/>
      <c r="L72" s="62"/>
      <c r="M72" s="62"/>
      <c r="N72" s="62"/>
      <c r="O72" s="62">
        <f>SUM(D72:N72)</f>
        <v>2</v>
      </c>
      <c r="P72" s="13"/>
    </row>
    <row r="73" spans="1:16">
      <c r="A73" s="62" t="s">
        <v>15</v>
      </c>
      <c r="B73" s="62">
        <v>6</v>
      </c>
      <c r="C73" s="63" t="e">
        <f>B73/O73</f>
        <v>#DIV/0!</v>
      </c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>
        <v>0</v>
      </c>
      <c r="P73" s="13"/>
    </row>
    <row r="74" spans="1:16" s="15" customFormat="1">
      <c r="A74" s="57" t="s">
        <v>0</v>
      </c>
      <c r="B74" s="57">
        <f>SUM(B71:B73)</f>
        <v>10</v>
      </c>
      <c r="C74" s="64">
        <f>B74/O74</f>
        <v>2.5</v>
      </c>
      <c r="D74" s="57">
        <f>SUM(D71:D73)</f>
        <v>1</v>
      </c>
      <c r="E74" s="57"/>
      <c r="F74" s="57">
        <f>SUM(F71:F73)</f>
        <v>3</v>
      </c>
      <c r="G74" s="57"/>
      <c r="H74" s="57"/>
      <c r="I74" s="57"/>
      <c r="J74" s="57"/>
      <c r="K74" s="57"/>
      <c r="L74" s="57"/>
      <c r="M74" s="57"/>
      <c r="N74" s="57"/>
      <c r="O74" s="57">
        <f>SUM(O71:O73)</f>
        <v>4</v>
      </c>
      <c r="P74" s="42"/>
    </row>
    <row r="75" spans="1:16">
      <c r="A75" s="26" t="s">
        <v>55</v>
      </c>
      <c r="B75" s="27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9"/>
      <c r="O75" s="30"/>
      <c r="P75" s="16"/>
    </row>
    <row r="76" spans="1:16">
      <c r="A76" s="12" t="s">
        <v>17</v>
      </c>
      <c r="B76" s="8">
        <v>11</v>
      </c>
      <c r="C76" s="9">
        <f>B76/O76</f>
        <v>1</v>
      </c>
      <c r="D76" s="8">
        <v>1</v>
      </c>
      <c r="E76" s="7"/>
      <c r="F76" s="8">
        <v>10</v>
      </c>
      <c r="G76" s="8"/>
      <c r="H76" s="8"/>
      <c r="I76" s="8"/>
      <c r="J76" s="8"/>
      <c r="K76" s="8"/>
      <c r="L76" s="8"/>
      <c r="M76" s="8"/>
      <c r="N76" s="8"/>
      <c r="O76" s="8">
        <f>SUM(D76:N76)</f>
        <v>11</v>
      </c>
      <c r="P76" s="13"/>
    </row>
    <row r="77" spans="1:16">
      <c r="A77" s="12" t="s">
        <v>16</v>
      </c>
      <c r="B77" s="8">
        <v>192</v>
      </c>
      <c r="C77" s="9">
        <f>B77/O77</f>
        <v>2.3132530120481927</v>
      </c>
      <c r="D77" s="8">
        <v>2</v>
      </c>
      <c r="E77" s="7"/>
      <c r="F77" s="8">
        <v>81</v>
      </c>
      <c r="G77" s="8"/>
      <c r="H77" s="8"/>
      <c r="I77" s="8"/>
      <c r="J77" s="8"/>
      <c r="K77" s="8"/>
      <c r="L77" s="8"/>
      <c r="M77" s="8"/>
      <c r="N77" s="8"/>
      <c r="O77" s="8">
        <f>SUM(D77:N77)</f>
        <v>83</v>
      </c>
      <c r="P77" s="13"/>
    </row>
    <row r="78" spans="1:16">
      <c r="A78" s="12" t="s">
        <v>15</v>
      </c>
      <c r="B78" s="8">
        <v>123</v>
      </c>
      <c r="C78" s="9">
        <f>B78/O78</f>
        <v>1.8636363636363635</v>
      </c>
      <c r="D78" s="8"/>
      <c r="E78" s="7"/>
      <c r="F78" s="8">
        <v>64</v>
      </c>
      <c r="G78" s="8">
        <v>2</v>
      </c>
      <c r="H78" s="8"/>
      <c r="I78" s="8"/>
      <c r="J78" s="8"/>
      <c r="K78" s="8"/>
      <c r="L78" s="8"/>
      <c r="M78" s="8"/>
      <c r="N78" s="8"/>
      <c r="O78" s="8">
        <f>SUM(D78:N78)</f>
        <v>66</v>
      </c>
      <c r="P78" s="13"/>
    </row>
    <row r="79" spans="1:16" s="3" customFormat="1">
      <c r="A79" s="31" t="s">
        <v>0</v>
      </c>
      <c r="B79" s="23">
        <f>SUM(B76:B78)</f>
        <v>326</v>
      </c>
      <c r="C79" s="24">
        <f>B79/O79</f>
        <v>2.0375000000000001</v>
      </c>
      <c r="D79" s="23">
        <f>SUM(D76:D78)</f>
        <v>3</v>
      </c>
      <c r="E79" s="25"/>
      <c r="F79" s="23">
        <f>SUM(F76:F78)</f>
        <v>155</v>
      </c>
      <c r="G79" s="23">
        <f>SUM(G76:G78)</f>
        <v>2</v>
      </c>
      <c r="H79" s="23"/>
      <c r="I79" s="23"/>
      <c r="J79" s="23"/>
      <c r="K79" s="23"/>
      <c r="L79" s="23"/>
      <c r="M79" s="23"/>
      <c r="N79" s="23"/>
      <c r="O79" s="23">
        <f>SUM(O76:O78)</f>
        <v>160</v>
      </c>
      <c r="P79" s="16"/>
    </row>
    <row r="80" spans="1:16">
      <c r="A80" s="26" t="s">
        <v>54</v>
      </c>
      <c r="B80" s="27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9"/>
      <c r="O80" s="30"/>
      <c r="P80" s="13"/>
    </row>
    <row r="81" spans="1:16">
      <c r="A81" s="12" t="s">
        <v>17</v>
      </c>
      <c r="B81" s="8">
        <v>59</v>
      </c>
      <c r="C81" s="9">
        <f>B81/O81</f>
        <v>1.7878787878787878</v>
      </c>
      <c r="D81" s="8"/>
      <c r="E81" s="7"/>
      <c r="F81" s="8">
        <v>23</v>
      </c>
      <c r="G81" s="8">
        <v>10</v>
      </c>
      <c r="H81" s="8"/>
      <c r="I81" s="8"/>
      <c r="J81" s="8"/>
      <c r="K81" s="8"/>
      <c r="L81" s="8"/>
      <c r="M81" s="8"/>
      <c r="N81" s="8"/>
      <c r="O81" s="8">
        <f>SUM(D81:N81)</f>
        <v>33</v>
      </c>
      <c r="P81" s="13"/>
    </row>
    <row r="82" spans="1:16">
      <c r="A82" s="12" t="s">
        <v>16</v>
      </c>
      <c r="B82" s="8">
        <v>70</v>
      </c>
      <c r="C82" s="9">
        <f>B82/O82</f>
        <v>1.1864406779661016</v>
      </c>
      <c r="D82" s="8"/>
      <c r="E82" s="7"/>
      <c r="F82" s="8">
        <v>46</v>
      </c>
      <c r="G82" s="8">
        <v>13</v>
      </c>
      <c r="H82" s="8"/>
      <c r="I82" s="8"/>
      <c r="J82" s="8"/>
      <c r="K82" s="8"/>
      <c r="L82" s="8"/>
      <c r="M82" s="8"/>
      <c r="N82" s="8"/>
      <c r="O82" s="8">
        <f>SUM(D82:N82)</f>
        <v>59</v>
      </c>
      <c r="P82" s="13"/>
    </row>
    <row r="83" spans="1:16">
      <c r="A83" s="12" t="s">
        <v>15</v>
      </c>
      <c r="B83" s="8">
        <v>54</v>
      </c>
      <c r="C83" s="9">
        <f>B83/O83</f>
        <v>1.3170731707317074</v>
      </c>
      <c r="D83" s="8">
        <v>2</v>
      </c>
      <c r="E83" s="7"/>
      <c r="F83" s="8">
        <v>32</v>
      </c>
      <c r="G83" s="8">
        <v>7</v>
      </c>
      <c r="H83" s="8"/>
      <c r="I83" s="8"/>
      <c r="J83" s="8"/>
      <c r="K83" s="8"/>
      <c r="L83" s="8"/>
      <c r="M83" s="8"/>
      <c r="N83" s="8"/>
      <c r="O83" s="8">
        <f>SUM(D83:N83)</f>
        <v>41</v>
      </c>
      <c r="P83" s="13"/>
    </row>
    <row r="84" spans="1:16" s="3" customFormat="1">
      <c r="A84" s="31" t="s">
        <v>0</v>
      </c>
      <c r="B84" s="23">
        <f>SUM(B81:B83)</f>
        <v>183</v>
      </c>
      <c r="C84" s="24">
        <f>B84/O84</f>
        <v>1.3759398496240602</v>
      </c>
      <c r="D84" s="23">
        <f>SUM(D81:D83)</f>
        <v>2</v>
      </c>
      <c r="E84" s="25"/>
      <c r="F84" s="23">
        <f>SUM(F81:F83)</f>
        <v>101</v>
      </c>
      <c r="G84" s="23">
        <f>SUM(G81:G83)</f>
        <v>30</v>
      </c>
      <c r="H84" s="23"/>
      <c r="I84" s="23"/>
      <c r="J84" s="23"/>
      <c r="K84" s="23"/>
      <c r="L84" s="23"/>
      <c r="M84" s="23"/>
      <c r="N84" s="23"/>
      <c r="O84" s="23">
        <f>SUM(D84:N84)</f>
        <v>133</v>
      </c>
      <c r="P84" s="16"/>
    </row>
    <row r="85" spans="1:16" s="3" customFormat="1">
      <c r="A85" s="26" t="s">
        <v>53</v>
      </c>
      <c r="B85" s="27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9"/>
      <c r="O85" s="30"/>
      <c r="P85" s="13"/>
    </row>
    <row r="86" spans="1:16">
      <c r="A86" s="12" t="s">
        <v>17</v>
      </c>
      <c r="B86" s="8">
        <v>25</v>
      </c>
      <c r="C86" s="9">
        <f>B86/O86</f>
        <v>1.0416666666666667</v>
      </c>
      <c r="D86" s="8"/>
      <c r="E86" s="7"/>
      <c r="F86" s="8">
        <v>23</v>
      </c>
      <c r="G86" s="8">
        <v>1</v>
      </c>
      <c r="H86" s="8"/>
      <c r="I86" s="8"/>
      <c r="J86" s="8"/>
      <c r="K86" s="8"/>
      <c r="L86" s="8"/>
      <c r="M86" s="8"/>
      <c r="N86" s="8"/>
      <c r="O86" s="8">
        <f>SUM(D86:N86)</f>
        <v>24</v>
      </c>
      <c r="P86" s="13"/>
    </row>
    <row r="87" spans="1:16">
      <c r="A87" s="12" t="s">
        <v>16</v>
      </c>
      <c r="B87" s="8">
        <v>10</v>
      </c>
      <c r="C87" s="9">
        <f>B87/O87</f>
        <v>1</v>
      </c>
      <c r="D87" s="8"/>
      <c r="E87" s="7"/>
      <c r="F87" s="8">
        <v>9</v>
      </c>
      <c r="G87" s="8">
        <v>1</v>
      </c>
      <c r="H87" s="8"/>
      <c r="I87" s="8"/>
      <c r="J87" s="8"/>
      <c r="K87" s="8"/>
      <c r="L87" s="8"/>
      <c r="M87" s="8"/>
      <c r="N87" s="8"/>
      <c r="O87" s="8">
        <f>SUM(D87:N87)</f>
        <v>10</v>
      </c>
      <c r="P87" s="13"/>
    </row>
    <row r="88" spans="1:16">
      <c r="A88" s="12" t="s">
        <v>15</v>
      </c>
      <c r="B88" s="8">
        <v>11</v>
      </c>
      <c r="C88" s="9">
        <f>B88/O88</f>
        <v>1.2222222222222223</v>
      </c>
      <c r="D88" s="8"/>
      <c r="E88" s="7"/>
      <c r="F88" s="8">
        <v>9</v>
      </c>
      <c r="G88" s="8"/>
      <c r="H88" s="8"/>
      <c r="I88" s="8"/>
      <c r="J88" s="8"/>
      <c r="K88" s="8"/>
      <c r="L88" s="8"/>
      <c r="M88" s="8"/>
      <c r="N88" s="8"/>
      <c r="O88" s="8">
        <f>SUM(D88:N88)</f>
        <v>9</v>
      </c>
      <c r="P88" s="13"/>
    </row>
    <row r="89" spans="1:16" s="3" customFormat="1">
      <c r="A89" s="31" t="s">
        <v>0</v>
      </c>
      <c r="B89" s="23">
        <f>SUM(B86:B88)</f>
        <v>46</v>
      </c>
      <c r="C89" s="24">
        <f>B89/O89</f>
        <v>1.069767441860465</v>
      </c>
      <c r="D89" s="23"/>
      <c r="E89" s="25"/>
      <c r="F89" s="23">
        <f>SUM(F86:F88)</f>
        <v>41</v>
      </c>
      <c r="G89" s="23">
        <f>SUM(G86:G88)</f>
        <v>2</v>
      </c>
      <c r="H89" s="23"/>
      <c r="I89" s="23"/>
      <c r="J89" s="23"/>
      <c r="K89" s="23"/>
      <c r="L89" s="23"/>
      <c r="M89" s="23"/>
      <c r="N89" s="23"/>
      <c r="O89" s="23">
        <f>SUM(O86:O88)</f>
        <v>43</v>
      </c>
      <c r="P89" s="16"/>
    </row>
    <row r="90" spans="1:16" s="15" customFormat="1">
      <c r="A90" s="57" t="s">
        <v>52</v>
      </c>
      <c r="B90" s="58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60"/>
      <c r="O90" s="61"/>
      <c r="P90" s="42"/>
    </row>
    <row r="91" spans="1:16">
      <c r="A91" s="62" t="s">
        <v>17</v>
      </c>
      <c r="B91" s="62">
        <v>139</v>
      </c>
      <c r="C91" s="63">
        <f>B91/O91</f>
        <v>2.8367346938775508</v>
      </c>
      <c r="D91" s="62">
        <v>1</v>
      </c>
      <c r="E91" s="62"/>
      <c r="F91" s="62">
        <v>48</v>
      </c>
      <c r="G91" s="62"/>
      <c r="H91" s="62"/>
      <c r="I91" s="62"/>
      <c r="J91" s="62"/>
      <c r="K91" s="62"/>
      <c r="L91" s="62"/>
      <c r="M91" s="62"/>
      <c r="N91" s="62"/>
      <c r="O91" s="62">
        <f>SUM(D91:N91)</f>
        <v>49</v>
      </c>
      <c r="P91" s="13"/>
    </row>
    <row r="92" spans="1:16">
      <c r="A92" s="62" t="s">
        <v>16</v>
      </c>
      <c r="B92" s="62">
        <v>84</v>
      </c>
      <c r="C92" s="63">
        <f>B92/O92</f>
        <v>2.1</v>
      </c>
      <c r="D92" s="62"/>
      <c r="E92" s="62"/>
      <c r="F92" s="62">
        <v>40</v>
      </c>
      <c r="G92" s="62"/>
      <c r="H92" s="62"/>
      <c r="I92" s="62"/>
      <c r="J92" s="62"/>
      <c r="K92" s="62"/>
      <c r="L92" s="62"/>
      <c r="M92" s="62"/>
      <c r="N92" s="62"/>
      <c r="O92" s="62">
        <f>SUM(D92:N92)</f>
        <v>40</v>
      </c>
      <c r="P92" s="13"/>
    </row>
    <row r="93" spans="1:16">
      <c r="A93" s="62" t="s">
        <v>15</v>
      </c>
      <c r="B93" s="62">
        <v>106</v>
      </c>
      <c r="C93" s="63">
        <f>B93/O93</f>
        <v>2</v>
      </c>
      <c r="D93" s="62">
        <v>1</v>
      </c>
      <c r="E93" s="62"/>
      <c r="F93" s="62">
        <v>51</v>
      </c>
      <c r="G93" s="62">
        <v>1</v>
      </c>
      <c r="H93" s="62"/>
      <c r="I93" s="62"/>
      <c r="J93" s="62"/>
      <c r="K93" s="62"/>
      <c r="L93" s="62"/>
      <c r="M93" s="62"/>
      <c r="N93" s="62"/>
      <c r="O93" s="62">
        <f>SUM(D93:N93)</f>
        <v>53</v>
      </c>
      <c r="P93" s="13"/>
    </row>
    <row r="94" spans="1:16" s="15" customFormat="1">
      <c r="A94" s="57" t="s">
        <v>0</v>
      </c>
      <c r="B94" s="57">
        <f>SUM(B91:B93)</f>
        <v>329</v>
      </c>
      <c r="C94" s="64">
        <f>B94/O94</f>
        <v>2.316901408450704</v>
      </c>
      <c r="D94" s="57">
        <f>SUM(D91:D93)</f>
        <v>2</v>
      </c>
      <c r="E94" s="57"/>
      <c r="F94" s="57">
        <f>SUM(F91:F93)</f>
        <v>139</v>
      </c>
      <c r="G94" s="57">
        <f>SUM(G91:G93)</f>
        <v>1</v>
      </c>
      <c r="H94" s="57"/>
      <c r="I94" s="57"/>
      <c r="J94" s="57"/>
      <c r="K94" s="57"/>
      <c r="L94" s="57"/>
      <c r="M94" s="57"/>
      <c r="N94" s="57"/>
      <c r="O94" s="57">
        <f>SUM(D94:N94)</f>
        <v>142</v>
      </c>
      <c r="P94" s="42"/>
    </row>
    <row r="95" spans="1:16">
      <c r="A95" s="26" t="s">
        <v>51</v>
      </c>
      <c r="B95" s="2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9"/>
      <c r="O95" s="30"/>
      <c r="P95" s="13"/>
    </row>
    <row r="96" spans="1:16">
      <c r="A96" s="12" t="s">
        <v>50</v>
      </c>
      <c r="B96" s="8">
        <v>0</v>
      </c>
      <c r="C96" s="9" t="e">
        <f>B96/O96</f>
        <v>#DIV/0!</v>
      </c>
      <c r="D96" s="8"/>
      <c r="E96" s="7"/>
      <c r="F96" s="8"/>
      <c r="G96" s="8"/>
      <c r="H96" s="8"/>
      <c r="I96" s="8"/>
      <c r="J96" s="8"/>
      <c r="K96" s="8"/>
      <c r="L96" s="8"/>
      <c r="M96" s="8"/>
      <c r="N96" s="8"/>
      <c r="O96" s="8">
        <v>0</v>
      </c>
      <c r="P96" s="13"/>
    </row>
    <row r="97" spans="1:16">
      <c r="A97" s="12" t="s">
        <v>16</v>
      </c>
      <c r="B97" s="8">
        <v>0</v>
      </c>
      <c r="C97" s="9" t="e">
        <f>B97/O97</f>
        <v>#DIV/0!</v>
      </c>
      <c r="D97" s="8"/>
      <c r="E97" s="7"/>
      <c r="F97" s="8"/>
      <c r="G97" s="8"/>
      <c r="H97" s="8"/>
      <c r="I97" s="8"/>
      <c r="J97" s="8"/>
      <c r="K97" s="8"/>
      <c r="L97" s="8"/>
      <c r="M97" s="8"/>
      <c r="N97" s="8"/>
      <c r="O97" s="8">
        <v>0</v>
      </c>
      <c r="P97" s="13"/>
    </row>
    <row r="98" spans="1:16">
      <c r="A98" s="12" t="s">
        <v>15</v>
      </c>
      <c r="B98" s="8">
        <v>0</v>
      </c>
      <c r="C98" s="9" t="e">
        <f>B98/O98</f>
        <v>#DIV/0!</v>
      </c>
      <c r="D98" s="8"/>
      <c r="E98" s="7"/>
      <c r="F98" s="8"/>
      <c r="G98" s="8"/>
      <c r="H98" s="8"/>
      <c r="I98" s="8"/>
      <c r="J98" s="8"/>
      <c r="K98" s="8"/>
      <c r="L98" s="8"/>
      <c r="M98" s="8"/>
      <c r="N98" s="8"/>
      <c r="O98" s="8">
        <v>0</v>
      </c>
      <c r="P98" s="13"/>
    </row>
    <row r="99" spans="1:16" s="3" customFormat="1">
      <c r="A99" s="31" t="s">
        <v>0</v>
      </c>
      <c r="B99" s="23">
        <f>SUM(B96:B98)</f>
        <v>0</v>
      </c>
      <c r="C99" s="24" t="e">
        <f>B99/O99</f>
        <v>#DIV/0!</v>
      </c>
      <c r="D99" s="23"/>
      <c r="E99" s="25"/>
      <c r="F99" s="23"/>
      <c r="G99" s="23"/>
      <c r="H99" s="23"/>
      <c r="I99" s="23"/>
      <c r="J99" s="23"/>
      <c r="K99" s="23"/>
      <c r="L99" s="23"/>
      <c r="M99" s="23"/>
      <c r="N99" s="23"/>
      <c r="O99" s="23">
        <f>SUM(O96:O98)</f>
        <v>0</v>
      </c>
      <c r="P99" s="32"/>
    </row>
    <row r="100" spans="1:16">
      <c r="A100" s="26" t="s">
        <v>49</v>
      </c>
      <c r="B100" s="27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9"/>
      <c r="O100" s="30"/>
      <c r="P100" s="13"/>
    </row>
    <row r="101" spans="1:16">
      <c r="A101" s="12" t="s">
        <v>17</v>
      </c>
      <c r="B101" s="8">
        <v>7</v>
      </c>
      <c r="C101" s="9">
        <f>B101/O101</f>
        <v>1.1666666666666667</v>
      </c>
      <c r="D101" s="8"/>
      <c r="E101" s="7"/>
      <c r="F101" s="8">
        <v>6</v>
      </c>
      <c r="G101" s="8"/>
      <c r="H101" s="8"/>
      <c r="I101" s="8"/>
      <c r="J101" s="8"/>
      <c r="K101" s="8"/>
      <c r="L101" s="8"/>
      <c r="M101" s="8"/>
      <c r="N101" s="8"/>
      <c r="O101" s="8">
        <f>SUM(D101:N101)</f>
        <v>6</v>
      </c>
      <c r="P101" s="13"/>
    </row>
    <row r="102" spans="1:16">
      <c r="A102" s="12" t="s">
        <v>16</v>
      </c>
      <c r="B102" s="8">
        <v>4</v>
      </c>
      <c r="C102" s="9">
        <f>B102/O102</f>
        <v>2</v>
      </c>
      <c r="D102" s="8"/>
      <c r="E102" s="7"/>
      <c r="F102" s="8">
        <v>2</v>
      </c>
      <c r="G102" s="8"/>
      <c r="H102" s="8"/>
      <c r="I102" s="8"/>
      <c r="J102" s="8"/>
      <c r="K102" s="8"/>
      <c r="L102" s="8"/>
      <c r="M102" s="8"/>
      <c r="N102" s="8"/>
      <c r="O102" s="8">
        <f>SUM(D102:N102)</f>
        <v>2</v>
      </c>
      <c r="P102" s="13"/>
    </row>
    <row r="103" spans="1:16">
      <c r="A103" s="12" t="s">
        <v>15</v>
      </c>
      <c r="B103" s="8">
        <v>7</v>
      </c>
      <c r="C103" s="9">
        <f>B103/O103</f>
        <v>1.1666666666666667</v>
      </c>
      <c r="D103" s="8">
        <v>3</v>
      </c>
      <c r="E103" s="7"/>
      <c r="F103" s="8">
        <v>3</v>
      </c>
      <c r="G103" s="8"/>
      <c r="H103" s="8"/>
      <c r="I103" s="8"/>
      <c r="J103" s="8"/>
      <c r="K103" s="8"/>
      <c r="L103" s="8"/>
      <c r="M103" s="8"/>
      <c r="N103" s="8"/>
      <c r="O103" s="8">
        <f>SUM(D103:N103)</f>
        <v>6</v>
      </c>
      <c r="P103" s="13"/>
    </row>
    <row r="104" spans="1:16" s="3" customFormat="1">
      <c r="A104" s="31" t="s">
        <v>0</v>
      </c>
      <c r="B104" s="23">
        <f>SUM(B101:B103)</f>
        <v>18</v>
      </c>
      <c r="C104" s="24">
        <f>B104/O104</f>
        <v>1.2857142857142858</v>
      </c>
      <c r="D104" s="33">
        <f>SUM(D101:D103)</f>
        <v>3</v>
      </c>
      <c r="E104" s="25"/>
      <c r="F104" s="23">
        <f>SUM(F101:F103)</f>
        <v>11</v>
      </c>
      <c r="G104" s="23"/>
      <c r="H104" s="23"/>
      <c r="I104" s="23"/>
      <c r="J104" s="23"/>
      <c r="K104" s="23"/>
      <c r="L104" s="23"/>
      <c r="M104" s="23"/>
      <c r="N104" s="23"/>
      <c r="O104" s="23">
        <f>SUM(O101:O103)</f>
        <v>14</v>
      </c>
      <c r="P104" s="16"/>
    </row>
    <row r="105" spans="1:16">
      <c r="A105" s="26" t="s">
        <v>48</v>
      </c>
      <c r="B105" s="2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9"/>
      <c r="O105" s="30"/>
      <c r="P105" s="13"/>
    </row>
    <row r="106" spans="1:16">
      <c r="A106" s="12" t="s">
        <v>17</v>
      </c>
      <c r="B106" s="8">
        <v>78</v>
      </c>
      <c r="C106" s="9">
        <f>B106/O106</f>
        <v>1.6595744680851063</v>
      </c>
      <c r="D106" s="8">
        <v>4</v>
      </c>
      <c r="E106" s="7"/>
      <c r="F106" s="8">
        <v>42</v>
      </c>
      <c r="G106" s="8">
        <v>1</v>
      </c>
      <c r="H106" s="8"/>
      <c r="I106" s="8"/>
      <c r="J106" s="8"/>
      <c r="K106" s="8"/>
      <c r="L106" s="8"/>
      <c r="M106" s="8"/>
      <c r="N106" s="8"/>
      <c r="O106" s="8">
        <f>SUM(D106:N106)</f>
        <v>47</v>
      </c>
      <c r="P106" s="13"/>
    </row>
    <row r="107" spans="1:16">
      <c r="A107" s="12" t="s">
        <v>16</v>
      </c>
      <c r="B107" s="8">
        <v>85</v>
      </c>
      <c r="C107" s="9">
        <f>B107/O107</f>
        <v>1.5740740740740742</v>
      </c>
      <c r="D107" s="8">
        <v>4</v>
      </c>
      <c r="E107" s="7"/>
      <c r="F107" s="8">
        <v>50</v>
      </c>
      <c r="G107" s="8"/>
      <c r="H107" s="8"/>
      <c r="I107" s="8"/>
      <c r="J107" s="8"/>
      <c r="K107" s="8"/>
      <c r="L107" s="8"/>
      <c r="M107" s="8"/>
      <c r="N107" s="8"/>
      <c r="O107" s="8">
        <f>SUM(D107:N107)</f>
        <v>54</v>
      </c>
      <c r="P107" s="13"/>
    </row>
    <row r="108" spans="1:16">
      <c r="A108" s="12" t="s">
        <v>15</v>
      </c>
      <c r="B108" s="8">
        <v>99</v>
      </c>
      <c r="C108" s="9">
        <f>B108/O108</f>
        <v>1.8679245283018868</v>
      </c>
      <c r="D108" s="8"/>
      <c r="E108" s="7"/>
      <c r="F108" s="8">
        <v>53</v>
      </c>
      <c r="G108" s="8"/>
      <c r="H108" s="8"/>
      <c r="I108" s="8"/>
      <c r="J108" s="8"/>
      <c r="K108" s="8"/>
      <c r="L108" s="8"/>
      <c r="M108" s="8"/>
      <c r="N108" s="8"/>
      <c r="O108" s="8">
        <f>SUM(D108:N108)</f>
        <v>53</v>
      </c>
      <c r="P108" s="13"/>
    </row>
    <row r="109" spans="1:16" s="3" customFormat="1">
      <c r="A109" s="31" t="s">
        <v>0</v>
      </c>
      <c r="B109" s="23">
        <f>SUM(B106:B108)</f>
        <v>262</v>
      </c>
      <c r="C109" s="24">
        <f>B109/O109</f>
        <v>1.7012987012987013</v>
      </c>
      <c r="D109" s="33">
        <f>SUM(D106:D108)</f>
        <v>8</v>
      </c>
      <c r="E109" s="25"/>
      <c r="F109" s="23">
        <f>SUM(F106:F108)</f>
        <v>145</v>
      </c>
      <c r="G109" s="23">
        <f>SUM(G106:G108)</f>
        <v>1</v>
      </c>
      <c r="H109" s="23"/>
      <c r="I109" s="23"/>
      <c r="J109" s="23"/>
      <c r="K109" s="23"/>
      <c r="L109" s="23"/>
      <c r="M109" s="23"/>
      <c r="N109" s="23"/>
      <c r="O109" s="33">
        <f>SUM(D109:N109)</f>
        <v>154</v>
      </c>
      <c r="P109" s="16"/>
    </row>
    <row r="110" spans="1:16">
      <c r="A110" s="26" t="s">
        <v>47</v>
      </c>
      <c r="B110" s="27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9"/>
      <c r="O110" s="30"/>
      <c r="P110" s="13"/>
    </row>
    <row r="111" spans="1:16">
      <c r="A111" s="12" t="s">
        <v>17</v>
      </c>
      <c r="B111" s="8">
        <v>91</v>
      </c>
      <c r="C111" s="9">
        <f>B111/O111</f>
        <v>1.9782608695652173</v>
      </c>
      <c r="D111" s="8">
        <v>1</v>
      </c>
      <c r="E111" s="7"/>
      <c r="F111" s="8">
        <v>43</v>
      </c>
      <c r="G111" s="8">
        <v>2</v>
      </c>
      <c r="H111" s="8"/>
      <c r="I111" s="8"/>
      <c r="J111" s="8"/>
      <c r="K111" s="8"/>
      <c r="L111" s="8"/>
      <c r="M111" s="8"/>
      <c r="N111" s="8"/>
      <c r="O111" s="8">
        <f>SUM(D111:N111)</f>
        <v>46</v>
      </c>
      <c r="P111" s="13"/>
    </row>
    <row r="112" spans="1:16">
      <c r="A112" s="12" t="s">
        <v>16</v>
      </c>
      <c r="B112" s="8">
        <v>72</v>
      </c>
      <c r="C112" s="9">
        <f>B112/O112</f>
        <v>1.7142857142857142</v>
      </c>
      <c r="D112" s="8"/>
      <c r="E112" s="7"/>
      <c r="F112" s="8">
        <v>42</v>
      </c>
      <c r="G112" s="8"/>
      <c r="H112" s="8"/>
      <c r="I112" s="8"/>
      <c r="J112" s="8"/>
      <c r="K112" s="8"/>
      <c r="L112" s="8"/>
      <c r="M112" s="8"/>
      <c r="N112" s="8"/>
      <c r="O112" s="8">
        <f>SUM(D112:N112)</f>
        <v>42</v>
      </c>
      <c r="P112" s="13"/>
    </row>
    <row r="113" spans="1:16">
      <c r="A113" s="12" t="s">
        <v>15</v>
      </c>
      <c r="B113" s="8">
        <v>94</v>
      </c>
      <c r="C113" s="9">
        <f>B113/O113</f>
        <v>1.4461538461538461</v>
      </c>
      <c r="D113" s="8"/>
      <c r="E113" s="7"/>
      <c r="F113" s="8">
        <v>64</v>
      </c>
      <c r="G113" s="8">
        <v>1</v>
      </c>
      <c r="H113" s="8"/>
      <c r="I113" s="8"/>
      <c r="J113" s="8"/>
      <c r="K113" s="8"/>
      <c r="L113" s="8"/>
      <c r="M113" s="8"/>
      <c r="N113" s="8"/>
      <c r="O113" s="8">
        <f>SUM(D113:N113)</f>
        <v>65</v>
      </c>
      <c r="P113" s="13"/>
    </row>
    <row r="114" spans="1:16" s="3" customFormat="1">
      <c r="A114" s="31" t="s">
        <v>0</v>
      </c>
      <c r="B114" s="23">
        <f>SUM(B111:B113)</f>
        <v>257</v>
      </c>
      <c r="C114" s="24">
        <f>B114/O114</f>
        <v>1.6797385620915033</v>
      </c>
      <c r="D114" s="23">
        <f>SUM(D111:D113)</f>
        <v>1</v>
      </c>
      <c r="E114" s="25"/>
      <c r="F114" s="23">
        <f>SUM(F111:F113)</f>
        <v>149</v>
      </c>
      <c r="G114" s="23">
        <f>SUM(G111:G113)</f>
        <v>3</v>
      </c>
      <c r="H114" s="23"/>
      <c r="I114" s="23"/>
      <c r="J114" s="23"/>
      <c r="K114" s="23"/>
      <c r="L114" s="23"/>
      <c r="M114" s="23"/>
      <c r="N114" s="23"/>
      <c r="O114" s="23">
        <f>SUM(O111:O113)</f>
        <v>153</v>
      </c>
      <c r="P114" s="16"/>
    </row>
    <row r="115" spans="1:16" s="15" customFormat="1">
      <c r="A115" s="57" t="s">
        <v>46</v>
      </c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60"/>
      <c r="O115" s="61"/>
      <c r="P115" s="42"/>
    </row>
    <row r="116" spans="1:16">
      <c r="A116" s="62" t="s">
        <v>17</v>
      </c>
      <c r="B116" s="62">
        <v>122</v>
      </c>
      <c r="C116" s="63">
        <f>B116/O116</f>
        <v>2.3018867924528301</v>
      </c>
      <c r="D116" s="62"/>
      <c r="E116" s="62"/>
      <c r="F116" s="62">
        <v>53</v>
      </c>
      <c r="G116" s="62"/>
      <c r="H116" s="62"/>
      <c r="I116" s="62"/>
      <c r="J116" s="62"/>
      <c r="K116" s="62"/>
      <c r="L116" s="62"/>
      <c r="M116" s="62"/>
      <c r="N116" s="62"/>
      <c r="O116" s="62">
        <f>SUM(D116:N116)</f>
        <v>53</v>
      </c>
      <c r="P116" s="13"/>
    </row>
    <row r="117" spans="1:16">
      <c r="A117" s="62" t="s">
        <v>16</v>
      </c>
      <c r="B117" s="62">
        <v>125</v>
      </c>
      <c r="C117" s="63">
        <f>B117/O117</f>
        <v>2.2727272727272729</v>
      </c>
      <c r="D117" s="62">
        <v>1</v>
      </c>
      <c r="E117" s="62"/>
      <c r="F117" s="62">
        <v>54</v>
      </c>
      <c r="G117" s="62"/>
      <c r="H117" s="62"/>
      <c r="I117" s="62"/>
      <c r="J117" s="62"/>
      <c r="K117" s="62"/>
      <c r="L117" s="62"/>
      <c r="M117" s="62"/>
      <c r="N117" s="62"/>
      <c r="O117" s="62">
        <f>SUM(D117:N117)</f>
        <v>55</v>
      </c>
      <c r="P117" s="13"/>
    </row>
    <row r="118" spans="1:16">
      <c r="A118" s="62" t="s">
        <v>15</v>
      </c>
      <c r="B118" s="62">
        <v>111</v>
      </c>
      <c r="C118" s="63">
        <f>B118/O118</f>
        <v>1.9473684210526316</v>
      </c>
      <c r="D118" s="62"/>
      <c r="E118" s="62"/>
      <c r="F118" s="62">
        <v>57</v>
      </c>
      <c r="G118" s="62"/>
      <c r="H118" s="62"/>
      <c r="I118" s="62"/>
      <c r="J118" s="62"/>
      <c r="K118" s="62"/>
      <c r="L118" s="62"/>
      <c r="M118" s="62"/>
      <c r="N118" s="62"/>
      <c r="O118" s="62">
        <f>SUM(D118:N118)</f>
        <v>57</v>
      </c>
      <c r="P118" s="13"/>
    </row>
    <row r="119" spans="1:16" s="15" customFormat="1">
      <c r="A119" s="57" t="s">
        <v>0</v>
      </c>
      <c r="B119" s="57">
        <f>SUM(B116:B118)</f>
        <v>358</v>
      </c>
      <c r="C119" s="64">
        <f>B119/O119</f>
        <v>2.1696969696969699</v>
      </c>
      <c r="D119" s="57">
        <f>SUM(D116:D118)</f>
        <v>1</v>
      </c>
      <c r="E119" s="57"/>
      <c r="F119" s="57">
        <f>SUM(F116:F118)</f>
        <v>164</v>
      </c>
      <c r="G119" s="57"/>
      <c r="H119" s="57"/>
      <c r="I119" s="57"/>
      <c r="J119" s="57"/>
      <c r="K119" s="57"/>
      <c r="L119" s="57"/>
      <c r="M119" s="57"/>
      <c r="N119" s="57"/>
      <c r="O119" s="57">
        <f>SUM(O116:O118)</f>
        <v>165</v>
      </c>
      <c r="P119" s="42"/>
    </row>
    <row r="120" spans="1:16" s="15" customFormat="1">
      <c r="A120" s="57" t="s">
        <v>45</v>
      </c>
      <c r="B120" s="58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60"/>
      <c r="O120" s="61"/>
      <c r="P120" s="42"/>
    </row>
    <row r="121" spans="1:16">
      <c r="A121" s="62" t="s">
        <v>17</v>
      </c>
      <c r="B121" s="62">
        <v>24</v>
      </c>
      <c r="C121" s="63">
        <f>B121/O121</f>
        <v>3</v>
      </c>
      <c r="D121" s="62">
        <v>4</v>
      </c>
      <c r="E121" s="62"/>
      <c r="F121" s="62">
        <v>4</v>
      </c>
      <c r="G121" s="62"/>
      <c r="H121" s="62"/>
      <c r="I121" s="62"/>
      <c r="J121" s="62"/>
      <c r="K121" s="62"/>
      <c r="L121" s="62"/>
      <c r="M121" s="62"/>
      <c r="N121" s="62"/>
      <c r="O121" s="62">
        <f>SUM(D121:N121)</f>
        <v>8</v>
      </c>
      <c r="P121" s="13"/>
    </row>
    <row r="122" spans="1:16">
      <c r="A122" s="62" t="s">
        <v>16</v>
      </c>
      <c r="B122" s="62">
        <v>47</v>
      </c>
      <c r="C122" s="63">
        <f>B122/O122</f>
        <v>4.2727272727272725</v>
      </c>
      <c r="D122" s="62"/>
      <c r="E122" s="62"/>
      <c r="F122" s="62">
        <v>11</v>
      </c>
      <c r="G122" s="62"/>
      <c r="H122" s="62"/>
      <c r="I122" s="62"/>
      <c r="J122" s="62"/>
      <c r="K122" s="62"/>
      <c r="L122" s="62"/>
      <c r="M122" s="62"/>
      <c r="N122" s="62"/>
      <c r="O122" s="62">
        <f>SUM(D122:N122)</f>
        <v>11</v>
      </c>
      <c r="P122" s="13"/>
    </row>
    <row r="123" spans="1:16">
      <c r="A123" s="62" t="s">
        <v>15</v>
      </c>
      <c r="B123" s="62">
        <v>41</v>
      </c>
      <c r="C123" s="63">
        <f>B123/O123</f>
        <v>6.833333333333333</v>
      </c>
      <c r="D123" s="62"/>
      <c r="E123" s="62"/>
      <c r="F123" s="62">
        <v>6</v>
      </c>
      <c r="G123" s="62"/>
      <c r="H123" s="62"/>
      <c r="I123" s="62"/>
      <c r="J123" s="62"/>
      <c r="K123" s="62"/>
      <c r="L123" s="62"/>
      <c r="M123" s="62"/>
      <c r="N123" s="62"/>
      <c r="O123" s="62">
        <f>SUM(D123:N123)</f>
        <v>6</v>
      </c>
      <c r="P123" s="13"/>
    </row>
    <row r="124" spans="1:16" s="15" customFormat="1">
      <c r="A124" s="57" t="s">
        <v>0</v>
      </c>
      <c r="B124" s="57">
        <f>SUM(B121:B123)</f>
        <v>112</v>
      </c>
      <c r="C124" s="64">
        <f>B124/O124</f>
        <v>4.4800000000000004</v>
      </c>
      <c r="D124" s="57">
        <f>SUM(D121:D123)</f>
        <v>4</v>
      </c>
      <c r="E124" s="57"/>
      <c r="F124" s="57">
        <f>SUM(F121:F123)</f>
        <v>21</v>
      </c>
      <c r="G124" s="57"/>
      <c r="H124" s="57"/>
      <c r="I124" s="57"/>
      <c r="J124" s="57"/>
      <c r="K124" s="57"/>
      <c r="L124" s="57"/>
      <c r="M124" s="57"/>
      <c r="N124" s="57"/>
      <c r="O124" s="57">
        <f>SUM(D124:N124)</f>
        <v>25</v>
      </c>
      <c r="P124" s="42"/>
    </row>
    <row r="125" spans="1:16">
      <c r="A125" s="26" t="s">
        <v>44</v>
      </c>
      <c r="B125" s="27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9"/>
      <c r="O125" s="30"/>
      <c r="P125" s="13"/>
    </row>
    <row r="126" spans="1:16">
      <c r="A126" s="12" t="s">
        <v>17</v>
      </c>
      <c r="B126" s="8">
        <v>0</v>
      </c>
      <c r="C126" s="9" t="e">
        <f>B126/O126</f>
        <v>#DIV/0!</v>
      </c>
      <c r="D126" s="8"/>
      <c r="E126" s="7"/>
      <c r="F126" s="8"/>
      <c r="G126" s="8"/>
      <c r="H126" s="8"/>
      <c r="I126" s="8"/>
      <c r="J126" s="8"/>
      <c r="K126" s="8"/>
      <c r="L126" s="8"/>
      <c r="M126" s="8"/>
      <c r="N126" s="8"/>
      <c r="O126" s="8">
        <v>0</v>
      </c>
      <c r="P126" s="13"/>
    </row>
    <row r="127" spans="1:16">
      <c r="A127" s="12" t="s">
        <v>16</v>
      </c>
      <c r="B127" s="8">
        <v>4</v>
      </c>
      <c r="C127" s="9" t="e">
        <f>B127/O127</f>
        <v>#DIV/0!</v>
      </c>
      <c r="D127" s="8"/>
      <c r="E127" s="7"/>
      <c r="F127" s="8"/>
      <c r="G127" s="8"/>
      <c r="H127" s="8"/>
      <c r="I127" s="8"/>
      <c r="J127" s="8"/>
      <c r="K127" s="8"/>
      <c r="L127" s="8"/>
      <c r="M127" s="8"/>
      <c r="N127" s="8"/>
      <c r="O127" s="8">
        <v>0</v>
      </c>
      <c r="P127" s="13"/>
    </row>
    <row r="128" spans="1:16">
      <c r="A128" s="12" t="s">
        <v>15</v>
      </c>
      <c r="B128" s="8">
        <v>0</v>
      </c>
      <c r="C128" s="9" t="e">
        <f>B128/O128</f>
        <v>#DIV/0!</v>
      </c>
      <c r="D128" s="8"/>
      <c r="E128" s="7"/>
      <c r="F128" s="8"/>
      <c r="G128" s="8"/>
      <c r="H128" s="8"/>
      <c r="I128" s="8"/>
      <c r="J128" s="8"/>
      <c r="K128" s="8"/>
      <c r="L128" s="8"/>
      <c r="M128" s="8"/>
      <c r="N128" s="8"/>
      <c r="O128" s="8">
        <v>0</v>
      </c>
      <c r="P128" s="13"/>
    </row>
    <row r="129" spans="1:16" s="3" customFormat="1">
      <c r="A129" s="31" t="s">
        <v>0</v>
      </c>
      <c r="B129" s="23">
        <f>SUM(B126:B128)</f>
        <v>4</v>
      </c>
      <c r="C129" s="24" t="e">
        <f>B129/O129</f>
        <v>#DIV/0!</v>
      </c>
      <c r="D129" s="23"/>
      <c r="E129" s="25"/>
      <c r="F129" s="23"/>
      <c r="G129" s="23"/>
      <c r="H129" s="23"/>
      <c r="I129" s="23"/>
      <c r="J129" s="23"/>
      <c r="K129" s="23"/>
      <c r="L129" s="23"/>
      <c r="M129" s="23"/>
      <c r="N129" s="23"/>
      <c r="O129" s="23">
        <f>SUM(O126:O128)</f>
        <v>0</v>
      </c>
      <c r="P129" s="16"/>
    </row>
    <row r="130" spans="1:16" s="15" customFormat="1">
      <c r="A130" s="57" t="s">
        <v>43</v>
      </c>
      <c r="B130" s="58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60"/>
      <c r="O130" s="61"/>
      <c r="P130" s="42"/>
    </row>
    <row r="131" spans="1:16">
      <c r="A131" s="62" t="s">
        <v>17</v>
      </c>
      <c r="B131" s="62">
        <v>64</v>
      </c>
      <c r="C131" s="63">
        <f>B131/O131</f>
        <v>16</v>
      </c>
      <c r="D131" s="62"/>
      <c r="E131" s="62"/>
      <c r="F131" s="62">
        <v>4</v>
      </c>
      <c r="G131" s="62"/>
      <c r="H131" s="62"/>
      <c r="I131" s="62"/>
      <c r="J131" s="62"/>
      <c r="K131" s="62"/>
      <c r="L131" s="62"/>
      <c r="M131" s="62"/>
      <c r="N131" s="62"/>
      <c r="O131" s="62">
        <f>SUM(D131:N131)</f>
        <v>4</v>
      </c>
      <c r="P131" s="13"/>
    </row>
    <row r="132" spans="1:16">
      <c r="A132" s="62" t="s">
        <v>16</v>
      </c>
      <c r="B132" s="62">
        <v>52</v>
      </c>
      <c r="C132" s="63">
        <f>B132/O132</f>
        <v>17.333333333333332</v>
      </c>
      <c r="D132" s="62"/>
      <c r="E132" s="62"/>
      <c r="F132" s="62">
        <v>2</v>
      </c>
      <c r="G132" s="62"/>
      <c r="H132" s="62">
        <v>1</v>
      </c>
      <c r="I132" s="62"/>
      <c r="J132" s="62"/>
      <c r="K132" s="62"/>
      <c r="L132" s="62"/>
      <c r="M132" s="62"/>
      <c r="N132" s="62"/>
      <c r="O132" s="62">
        <f>SUM(D132:N132)</f>
        <v>3</v>
      </c>
      <c r="P132" s="13"/>
    </row>
    <row r="133" spans="1:16">
      <c r="A133" s="62" t="s">
        <v>15</v>
      </c>
      <c r="B133" s="62">
        <v>57</v>
      </c>
      <c r="C133" s="63">
        <f>B133/O133</f>
        <v>4.384615384615385</v>
      </c>
      <c r="D133" s="62"/>
      <c r="E133" s="62"/>
      <c r="F133" s="62">
        <v>11</v>
      </c>
      <c r="G133" s="62">
        <v>2</v>
      </c>
      <c r="H133" s="62"/>
      <c r="I133" s="62"/>
      <c r="J133" s="62"/>
      <c r="K133" s="62"/>
      <c r="L133" s="62"/>
      <c r="M133" s="62"/>
      <c r="N133" s="62"/>
      <c r="O133" s="62">
        <f>SUM(D133:N133)</f>
        <v>13</v>
      </c>
      <c r="P133" s="13"/>
    </row>
    <row r="134" spans="1:16" s="15" customFormat="1">
      <c r="A134" s="57" t="s">
        <v>0</v>
      </c>
      <c r="B134" s="57">
        <f>SUM(B131:B133)</f>
        <v>173</v>
      </c>
      <c r="C134" s="64">
        <f>B134/O134</f>
        <v>8.65</v>
      </c>
      <c r="D134" s="57"/>
      <c r="E134" s="57"/>
      <c r="F134" s="57">
        <f>SUM(F131:F133)</f>
        <v>17</v>
      </c>
      <c r="G134" s="57">
        <f>SUM(G131:G133)</f>
        <v>2</v>
      </c>
      <c r="H134" s="57">
        <f>SUM(H131:H133)</f>
        <v>1</v>
      </c>
      <c r="I134" s="57"/>
      <c r="J134" s="57"/>
      <c r="K134" s="57"/>
      <c r="L134" s="57"/>
      <c r="M134" s="57"/>
      <c r="N134" s="57"/>
      <c r="O134" s="57">
        <f>SUM(D134:N134)</f>
        <v>20</v>
      </c>
      <c r="P134" s="42"/>
    </row>
    <row r="135" spans="1:16" s="49" customFormat="1">
      <c r="A135" s="43" t="s">
        <v>42</v>
      </c>
      <c r="B135" s="44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6"/>
      <c r="O135" s="47"/>
      <c r="P135" s="48"/>
    </row>
    <row r="136" spans="1:16">
      <c r="A136" s="12" t="s">
        <v>17</v>
      </c>
      <c r="B136" s="8">
        <v>7</v>
      </c>
      <c r="C136" s="9" t="e">
        <f>B136/O136</f>
        <v>#DIV/0!</v>
      </c>
      <c r="D136" s="8"/>
      <c r="E136" s="7"/>
      <c r="F136" s="8"/>
      <c r="G136" s="8"/>
      <c r="H136" s="8"/>
      <c r="I136" s="8"/>
      <c r="J136" s="8"/>
      <c r="K136" s="8"/>
      <c r="L136" s="8"/>
      <c r="M136" s="8"/>
      <c r="N136" s="8"/>
      <c r="O136" s="8">
        <v>0</v>
      </c>
      <c r="P136" s="13"/>
    </row>
    <row r="137" spans="1:16">
      <c r="A137" s="12" t="s">
        <v>16</v>
      </c>
      <c r="B137" s="8">
        <v>5</v>
      </c>
      <c r="C137" s="9">
        <f>B137/O137</f>
        <v>1</v>
      </c>
      <c r="D137" s="8"/>
      <c r="E137" s="7"/>
      <c r="F137" s="8">
        <v>5</v>
      </c>
      <c r="G137" s="8"/>
      <c r="H137" s="8"/>
      <c r="I137" s="8"/>
      <c r="J137" s="8"/>
      <c r="K137" s="8"/>
      <c r="L137" s="8"/>
      <c r="M137" s="8"/>
      <c r="N137" s="8"/>
      <c r="O137" s="8">
        <f>SUM(D137:N137)</f>
        <v>5</v>
      </c>
      <c r="P137" s="13"/>
    </row>
    <row r="138" spans="1:16">
      <c r="A138" s="12" t="s">
        <v>15</v>
      </c>
      <c r="B138" s="8">
        <v>3</v>
      </c>
      <c r="C138" s="9">
        <f>B138/O138</f>
        <v>1</v>
      </c>
      <c r="D138" s="8"/>
      <c r="E138" s="7"/>
      <c r="F138" s="8">
        <v>3</v>
      </c>
      <c r="G138" s="8"/>
      <c r="H138" s="8"/>
      <c r="I138" s="8"/>
      <c r="J138" s="8"/>
      <c r="K138" s="8"/>
      <c r="L138" s="8"/>
      <c r="M138" s="8"/>
      <c r="N138" s="8"/>
      <c r="O138" s="8">
        <f>SUM(D138:N138)</f>
        <v>3</v>
      </c>
      <c r="P138" s="13"/>
    </row>
    <row r="139" spans="1:16" s="3" customFormat="1">
      <c r="A139" s="31" t="s">
        <v>0</v>
      </c>
      <c r="B139" s="23">
        <f>SUM(B136:B138)</f>
        <v>15</v>
      </c>
      <c r="C139" s="24">
        <f>B139/O139</f>
        <v>1.875</v>
      </c>
      <c r="D139" s="23"/>
      <c r="E139" s="25"/>
      <c r="F139" s="23">
        <f>SUM(F136:F138)</f>
        <v>8</v>
      </c>
      <c r="G139" s="23"/>
      <c r="H139" s="23"/>
      <c r="I139" s="23"/>
      <c r="J139" s="23"/>
      <c r="K139" s="23"/>
      <c r="L139" s="23"/>
      <c r="M139" s="23"/>
      <c r="N139" s="23"/>
      <c r="O139" s="23">
        <f>SUM(O136:O138)</f>
        <v>8</v>
      </c>
      <c r="P139" s="16"/>
    </row>
    <row r="140" spans="1:16" s="15" customFormat="1">
      <c r="A140" s="57" t="s">
        <v>41</v>
      </c>
      <c r="B140" s="58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60"/>
      <c r="O140" s="61"/>
      <c r="P140" s="42"/>
    </row>
    <row r="141" spans="1:16">
      <c r="A141" s="62" t="s">
        <v>17</v>
      </c>
      <c r="B141" s="62">
        <v>5</v>
      </c>
      <c r="C141" s="63">
        <f>B141/O141</f>
        <v>2.5</v>
      </c>
      <c r="D141" s="62">
        <v>2</v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>
        <f>SUM(D141:N141)</f>
        <v>2</v>
      </c>
      <c r="P141" s="13"/>
    </row>
    <row r="142" spans="1:16">
      <c r="A142" s="62" t="s">
        <v>16</v>
      </c>
      <c r="B142" s="62">
        <v>0</v>
      </c>
      <c r="C142" s="63" t="e">
        <f>B142/O142</f>
        <v>#DIV/0!</v>
      </c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>
        <v>0</v>
      </c>
      <c r="P142" s="13"/>
    </row>
    <row r="143" spans="1:16">
      <c r="A143" s="62" t="s">
        <v>15</v>
      </c>
      <c r="B143" s="62">
        <v>0</v>
      </c>
      <c r="C143" s="63" t="e">
        <f>B143/O143</f>
        <v>#DIV/0!</v>
      </c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>
        <v>0</v>
      </c>
      <c r="P143" s="13"/>
    </row>
    <row r="144" spans="1:16" s="15" customFormat="1">
      <c r="A144" s="57" t="s">
        <v>0</v>
      </c>
      <c r="B144" s="57">
        <f>SUM(B141:B143)</f>
        <v>5</v>
      </c>
      <c r="C144" s="64">
        <f>B144/O144</f>
        <v>2.5</v>
      </c>
      <c r="D144" s="57">
        <f>SUM(D141:D143)</f>
        <v>2</v>
      </c>
      <c r="E144" s="57"/>
      <c r="F144" s="57">
        <f>SUM(F141:F143)</f>
        <v>0</v>
      </c>
      <c r="G144" s="57"/>
      <c r="H144" s="57"/>
      <c r="I144" s="57"/>
      <c r="J144" s="57"/>
      <c r="K144" s="57"/>
      <c r="L144" s="57"/>
      <c r="M144" s="57"/>
      <c r="N144" s="57"/>
      <c r="O144" s="57">
        <f>SUM(O141:O143)</f>
        <v>2</v>
      </c>
      <c r="P144" s="42"/>
    </row>
    <row r="145" spans="1:16">
      <c r="A145" s="26" t="s">
        <v>40</v>
      </c>
      <c r="B145" s="27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9"/>
      <c r="O145" s="30"/>
      <c r="P145" s="13"/>
    </row>
    <row r="146" spans="1:16">
      <c r="A146" s="12" t="s">
        <v>17</v>
      </c>
      <c r="B146" s="8">
        <v>16</v>
      </c>
      <c r="C146" s="9">
        <f>B146/O146</f>
        <v>1</v>
      </c>
      <c r="D146" s="8">
        <v>1</v>
      </c>
      <c r="E146" s="7"/>
      <c r="F146" s="8">
        <v>15</v>
      </c>
      <c r="G146" s="8"/>
      <c r="H146" s="8"/>
      <c r="I146" s="8"/>
      <c r="J146" s="8"/>
      <c r="K146" s="8"/>
      <c r="L146" s="8"/>
      <c r="M146" s="8"/>
      <c r="N146" s="8"/>
      <c r="O146" s="8">
        <f>SUM(D146:N146)</f>
        <v>16</v>
      </c>
      <c r="P146" s="13"/>
    </row>
    <row r="147" spans="1:16">
      <c r="A147" s="12" t="s">
        <v>16</v>
      </c>
      <c r="B147" s="8">
        <v>19</v>
      </c>
      <c r="C147" s="9">
        <f>B147/O147</f>
        <v>1.1176470588235294</v>
      </c>
      <c r="D147" s="8"/>
      <c r="E147" s="7"/>
      <c r="F147" s="8">
        <v>17</v>
      </c>
      <c r="G147" s="8"/>
      <c r="H147" s="8"/>
      <c r="I147" s="8"/>
      <c r="J147" s="8"/>
      <c r="K147" s="8"/>
      <c r="L147" s="8"/>
      <c r="M147" s="8"/>
      <c r="N147" s="8"/>
      <c r="O147" s="8">
        <f>SUM(D147:N147)</f>
        <v>17</v>
      </c>
      <c r="P147" s="13"/>
    </row>
    <row r="148" spans="1:16">
      <c r="A148" s="12" t="s">
        <v>15</v>
      </c>
      <c r="B148" s="8">
        <v>27</v>
      </c>
      <c r="C148" s="9">
        <f>B148/O148</f>
        <v>1.5</v>
      </c>
      <c r="D148" s="8"/>
      <c r="E148" s="7"/>
      <c r="F148" s="8">
        <v>18</v>
      </c>
      <c r="G148" s="8"/>
      <c r="H148" s="8"/>
      <c r="I148" s="8"/>
      <c r="J148" s="8"/>
      <c r="K148" s="8"/>
      <c r="L148" s="8"/>
      <c r="M148" s="8"/>
      <c r="N148" s="8"/>
      <c r="O148" s="8">
        <f>SUM(D148:N148)</f>
        <v>18</v>
      </c>
      <c r="P148" s="13"/>
    </row>
    <row r="149" spans="1:16" s="3" customFormat="1">
      <c r="A149" s="31" t="s">
        <v>0</v>
      </c>
      <c r="B149" s="23">
        <f>SUM(B146:B148)</f>
        <v>62</v>
      </c>
      <c r="C149" s="24">
        <f>B149/O149</f>
        <v>1.2156862745098038</v>
      </c>
      <c r="D149" s="23">
        <f>SUM(D146:D148)</f>
        <v>1</v>
      </c>
      <c r="E149" s="25"/>
      <c r="F149" s="23">
        <f>SUM(F146:F148)</f>
        <v>50</v>
      </c>
      <c r="G149" s="23"/>
      <c r="H149" s="23"/>
      <c r="I149" s="23"/>
      <c r="J149" s="23"/>
      <c r="K149" s="23"/>
      <c r="L149" s="23"/>
      <c r="M149" s="23"/>
      <c r="N149" s="23"/>
      <c r="O149" s="23">
        <f>SUM(O146:O148)</f>
        <v>51</v>
      </c>
      <c r="P149" s="16"/>
    </row>
    <row r="150" spans="1:16">
      <c r="A150" s="26" t="s">
        <v>39</v>
      </c>
      <c r="B150" s="27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9"/>
      <c r="O150" s="30"/>
      <c r="P150" s="13"/>
    </row>
    <row r="151" spans="1:16">
      <c r="A151" s="12" t="s">
        <v>17</v>
      </c>
      <c r="B151" s="8">
        <v>5</v>
      </c>
      <c r="C151" s="9">
        <f>B151/O151</f>
        <v>1</v>
      </c>
      <c r="D151" s="8">
        <v>1</v>
      </c>
      <c r="E151" s="7"/>
      <c r="F151" s="8">
        <v>4</v>
      </c>
      <c r="G151" s="8"/>
      <c r="H151" s="8"/>
      <c r="I151" s="8"/>
      <c r="J151" s="8"/>
      <c r="K151" s="8"/>
      <c r="L151" s="8"/>
      <c r="M151" s="8"/>
      <c r="N151" s="8"/>
      <c r="O151" s="8">
        <f>SUM(D151:N151)</f>
        <v>5</v>
      </c>
      <c r="P151" s="13"/>
    </row>
    <row r="152" spans="1:16">
      <c r="A152" s="12" t="s">
        <v>16</v>
      </c>
      <c r="B152" s="8">
        <v>12</v>
      </c>
      <c r="C152" s="9">
        <f>B152/O152</f>
        <v>1.3333333333333333</v>
      </c>
      <c r="D152" s="8"/>
      <c r="E152" s="7"/>
      <c r="F152" s="8">
        <v>9</v>
      </c>
      <c r="G152" s="8"/>
      <c r="H152" s="8"/>
      <c r="I152" s="8"/>
      <c r="J152" s="8"/>
      <c r="K152" s="8"/>
      <c r="L152" s="8"/>
      <c r="M152" s="8"/>
      <c r="N152" s="8"/>
      <c r="O152" s="8">
        <f>SUM(D152:N152)</f>
        <v>9</v>
      </c>
      <c r="P152" s="13"/>
    </row>
    <row r="153" spans="1:16">
      <c r="A153" s="12" t="s">
        <v>15</v>
      </c>
      <c r="B153" s="8">
        <v>7</v>
      </c>
      <c r="C153" s="9">
        <f>B153/O153</f>
        <v>1</v>
      </c>
      <c r="D153" s="8"/>
      <c r="E153" s="7"/>
      <c r="F153" s="8">
        <v>5</v>
      </c>
      <c r="G153" s="8">
        <v>2</v>
      </c>
      <c r="H153" s="8"/>
      <c r="I153" s="8"/>
      <c r="J153" s="8"/>
      <c r="K153" s="8"/>
      <c r="L153" s="8"/>
      <c r="M153" s="8"/>
      <c r="N153" s="8"/>
      <c r="O153" s="8">
        <f>SUM(D153:N153)</f>
        <v>7</v>
      </c>
      <c r="P153" s="13"/>
    </row>
    <row r="154" spans="1:16" s="3" customFormat="1">
      <c r="A154" s="31" t="s">
        <v>0</v>
      </c>
      <c r="B154" s="23">
        <f>SUM(B151:B153)</f>
        <v>24</v>
      </c>
      <c r="C154" s="24">
        <f>B154/O154</f>
        <v>1.1428571428571428</v>
      </c>
      <c r="D154" s="23">
        <f>SUM(D151:D153)</f>
        <v>1</v>
      </c>
      <c r="E154" s="25"/>
      <c r="F154" s="23">
        <f>SUM(F151:F153)</f>
        <v>18</v>
      </c>
      <c r="G154" s="23">
        <f>SUM(G151:G153)</f>
        <v>2</v>
      </c>
      <c r="H154" s="23"/>
      <c r="I154" s="23"/>
      <c r="J154" s="23"/>
      <c r="K154" s="23"/>
      <c r="L154" s="23"/>
      <c r="M154" s="23"/>
      <c r="N154" s="23"/>
      <c r="O154" s="23">
        <f>SUM(O151:O153)</f>
        <v>21</v>
      </c>
      <c r="P154" s="16"/>
    </row>
    <row r="155" spans="1:16">
      <c r="A155" s="26" t="s">
        <v>38</v>
      </c>
      <c r="B155" s="27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9"/>
      <c r="O155" s="30"/>
      <c r="P155" s="13"/>
    </row>
    <row r="156" spans="1:16">
      <c r="A156" s="12" t="s">
        <v>17</v>
      </c>
      <c r="B156" s="8">
        <v>40</v>
      </c>
      <c r="C156" s="9">
        <f>B156/O156</f>
        <v>1.2121212121212122</v>
      </c>
      <c r="D156" s="8"/>
      <c r="E156" s="7"/>
      <c r="F156" s="8">
        <v>33</v>
      </c>
      <c r="G156" s="8"/>
      <c r="H156" s="8"/>
      <c r="I156" s="8"/>
      <c r="J156" s="8"/>
      <c r="K156" s="8"/>
      <c r="L156" s="8"/>
      <c r="M156" s="8"/>
      <c r="N156" s="8"/>
      <c r="O156" s="8">
        <f>SUM(D156:N156)</f>
        <v>33</v>
      </c>
      <c r="P156" s="13"/>
    </row>
    <row r="157" spans="1:16">
      <c r="A157" s="12" t="s">
        <v>16</v>
      </c>
      <c r="B157" s="8">
        <v>69</v>
      </c>
      <c r="C157" s="9">
        <f>B157/O157</f>
        <v>1.3269230769230769</v>
      </c>
      <c r="D157" s="8">
        <v>1</v>
      </c>
      <c r="E157" s="7"/>
      <c r="F157" s="8">
        <v>49</v>
      </c>
      <c r="G157" s="8">
        <v>2</v>
      </c>
      <c r="H157" s="8"/>
      <c r="I157" s="8"/>
      <c r="J157" s="8"/>
      <c r="K157" s="8"/>
      <c r="L157" s="8"/>
      <c r="M157" s="8"/>
      <c r="N157" s="8"/>
      <c r="O157" s="8">
        <f>SUM(D157:N157)</f>
        <v>52</v>
      </c>
      <c r="P157" s="13"/>
    </row>
    <row r="158" spans="1:16" ht="13.9" customHeight="1">
      <c r="A158" s="12" t="s">
        <v>15</v>
      </c>
      <c r="B158" s="8">
        <v>71</v>
      </c>
      <c r="C158" s="9">
        <f>B158/O158</f>
        <v>1.2456140350877194</v>
      </c>
      <c r="D158" s="8"/>
      <c r="E158" s="7"/>
      <c r="F158" s="8">
        <v>55</v>
      </c>
      <c r="G158" s="8">
        <v>2</v>
      </c>
      <c r="H158" s="8"/>
      <c r="I158" s="8"/>
      <c r="J158" s="8"/>
      <c r="K158" s="8"/>
      <c r="L158" s="8"/>
      <c r="M158" s="8"/>
      <c r="N158" s="8"/>
      <c r="O158" s="8">
        <f>SUM(D158:N158)</f>
        <v>57</v>
      </c>
      <c r="P158" s="13"/>
    </row>
    <row r="159" spans="1:16" s="3" customFormat="1" ht="13.9" customHeight="1">
      <c r="A159" s="31" t="s">
        <v>0</v>
      </c>
      <c r="B159" s="23">
        <f>SUM(B156:B158)</f>
        <v>180</v>
      </c>
      <c r="C159" s="24">
        <f>B159/O159</f>
        <v>1.267605633802817</v>
      </c>
      <c r="D159" s="23">
        <f>SUM(D156:D158)</f>
        <v>1</v>
      </c>
      <c r="E159" s="25"/>
      <c r="F159" s="23">
        <f>SUM(F156:F158)</f>
        <v>137</v>
      </c>
      <c r="G159" s="23">
        <f>SUM(G156:G158)</f>
        <v>4</v>
      </c>
      <c r="H159" s="23"/>
      <c r="I159" s="23"/>
      <c r="J159" s="23"/>
      <c r="K159" s="23"/>
      <c r="L159" s="23"/>
      <c r="M159" s="23"/>
      <c r="N159" s="23"/>
      <c r="O159" s="23">
        <f>SUM(O156:O158)</f>
        <v>142</v>
      </c>
      <c r="P159" s="16"/>
    </row>
    <row r="160" spans="1:16">
      <c r="A160" s="26" t="s">
        <v>37</v>
      </c>
      <c r="B160" s="27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9"/>
      <c r="O160" s="30"/>
      <c r="P160" s="13"/>
    </row>
    <row r="161" spans="1:16">
      <c r="A161" s="12" t="s">
        <v>17</v>
      </c>
      <c r="B161" s="8">
        <v>31</v>
      </c>
      <c r="C161" s="9">
        <f>B161/O161</f>
        <v>1</v>
      </c>
      <c r="D161" s="8">
        <v>2</v>
      </c>
      <c r="E161" s="7"/>
      <c r="F161" s="8">
        <v>29</v>
      </c>
      <c r="G161" s="8"/>
      <c r="H161" s="8"/>
      <c r="I161" s="8"/>
      <c r="J161" s="8"/>
      <c r="K161" s="8"/>
      <c r="L161" s="8"/>
      <c r="M161" s="8"/>
      <c r="N161" s="8"/>
      <c r="O161" s="8">
        <f>SUM(D161:N161)</f>
        <v>31</v>
      </c>
      <c r="P161" s="13"/>
    </row>
    <row r="162" spans="1:16">
      <c r="A162" s="12" t="s">
        <v>16</v>
      </c>
      <c r="B162" s="8">
        <v>48</v>
      </c>
      <c r="C162" s="9">
        <f>B162/O162</f>
        <v>1.1428571428571428</v>
      </c>
      <c r="D162" s="8">
        <v>2</v>
      </c>
      <c r="E162" s="7"/>
      <c r="F162" s="8">
        <v>40</v>
      </c>
      <c r="G162" s="8"/>
      <c r="H162" s="8"/>
      <c r="I162" s="8"/>
      <c r="J162" s="8"/>
      <c r="K162" s="8"/>
      <c r="L162" s="8"/>
      <c r="M162" s="8"/>
      <c r="N162" s="8"/>
      <c r="O162" s="8">
        <f>SUM(D162:N162)</f>
        <v>42</v>
      </c>
      <c r="P162" s="13"/>
    </row>
    <row r="163" spans="1:16">
      <c r="A163" s="12" t="s">
        <v>15</v>
      </c>
      <c r="B163" s="8">
        <v>30</v>
      </c>
      <c r="C163" s="9">
        <f>B163/O163</f>
        <v>1.2</v>
      </c>
      <c r="D163" s="8"/>
      <c r="E163" s="7"/>
      <c r="F163" s="8">
        <v>25</v>
      </c>
      <c r="G163" s="8"/>
      <c r="H163" s="8"/>
      <c r="I163" s="8"/>
      <c r="J163" s="8"/>
      <c r="K163" s="8"/>
      <c r="L163" s="8"/>
      <c r="M163" s="8"/>
      <c r="N163" s="8"/>
      <c r="O163" s="8">
        <f>SUM(D163:N163)</f>
        <v>25</v>
      </c>
      <c r="P163" s="13"/>
    </row>
    <row r="164" spans="1:16" s="3" customFormat="1">
      <c r="A164" s="31" t="s">
        <v>0</v>
      </c>
      <c r="B164" s="23">
        <f>SUM(B161:B163)</f>
        <v>109</v>
      </c>
      <c r="C164" s="24">
        <f>B164/O164</f>
        <v>1.1122448979591837</v>
      </c>
      <c r="D164" s="23">
        <f>SUM(D161:D163)</f>
        <v>4</v>
      </c>
      <c r="E164" s="25"/>
      <c r="F164" s="23">
        <f>SUM(F161:F163)</f>
        <v>94</v>
      </c>
      <c r="G164" s="23"/>
      <c r="H164" s="23"/>
      <c r="I164" s="23"/>
      <c r="J164" s="23"/>
      <c r="K164" s="23"/>
      <c r="L164" s="23"/>
      <c r="M164" s="23"/>
      <c r="N164" s="23"/>
      <c r="O164" s="23">
        <f>SUM(D164:N164)</f>
        <v>98</v>
      </c>
      <c r="P164" s="16"/>
    </row>
    <row r="165" spans="1:16">
      <c r="A165" s="26" t="s">
        <v>36</v>
      </c>
      <c r="B165" s="27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9"/>
      <c r="O165" s="30"/>
      <c r="P165" s="13"/>
    </row>
    <row r="166" spans="1:16">
      <c r="A166" s="12" t="s">
        <v>17</v>
      </c>
      <c r="B166" s="7">
        <v>15</v>
      </c>
      <c r="C166" s="9">
        <f>B166/O166</f>
        <v>1</v>
      </c>
      <c r="D166" s="7"/>
      <c r="E166" s="7"/>
      <c r="F166" s="7"/>
      <c r="G166" s="7">
        <v>6</v>
      </c>
      <c r="H166" s="7"/>
      <c r="I166" s="7"/>
      <c r="J166" s="7"/>
      <c r="K166" s="7"/>
      <c r="L166" s="7"/>
      <c r="M166" s="7"/>
      <c r="N166" s="7">
        <v>9</v>
      </c>
      <c r="O166" s="7">
        <f>SUM(D166:N166)</f>
        <v>15</v>
      </c>
      <c r="P166" s="13"/>
    </row>
    <row r="167" spans="1:16">
      <c r="A167" s="12" t="s">
        <v>16</v>
      </c>
      <c r="B167" s="7">
        <v>14</v>
      </c>
      <c r="C167" s="9">
        <f>B167/O167</f>
        <v>1</v>
      </c>
      <c r="D167" s="7"/>
      <c r="E167" s="7"/>
      <c r="F167" s="7"/>
      <c r="G167" s="7"/>
      <c r="H167" s="7">
        <v>10</v>
      </c>
      <c r="I167" s="7">
        <v>4</v>
      </c>
      <c r="J167" s="7"/>
      <c r="K167" s="7"/>
      <c r="L167" s="7"/>
      <c r="M167" s="7"/>
      <c r="N167" s="7"/>
      <c r="O167" s="7">
        <f>SUM(D167:N167)</f>
        <v>14</v>
      </c>
      <c r="P167" s="13"/>
    </row>
    <row r="168" spans="1:16">
      <c r="A168" s="12" t="s">
        <v>15</v>
      </c>
      <c r="B168" s="7">
        <v>14</v>
      </c>
      <c r="C168" s="9">
        <f>B168/O168</f>
        <v>0.42424242424242425</v>
      </c>
      <c r="D168" s="7">
        <v>2</v>
      </c>
      <c r="E168" s="7"/>
      <c r="F168" s="7">
        <v>2</v>
      </c>
      <c r="G168" s="7"/>
      <c r="H168" s="7"/>
      <c r="I168" s="7"/>
      <c r="J168" s="7"/>
      <c r="K168" s="7"/>
      <c r="L168" s="7">
        <v>8</v>
      </c>
      <c r="M168" s="7"/>
      <c r="N168" s="7">
        <v>21</v>
      </c>
      <c r="O168" s="7">
        <f>SUM(D168:N168)</f>
        <v>33</v>
      </c>
      <c r="P168" s="13"/>
    </row>
    <row r="169" spans="1:16" s="3" customFormat="1">
      <c r="A169" s="31" t="s">
        <v>0</v>
      </c>
      <c r="B169" s="25">
        <f>SUM(B166:B168)</f>
        <v>43</v>
      </c>
      <c r="C169" s="24">
        <f>B169/O169</f>
        <v>0.69354838709677424</v>
      </c>
      <c r="D169" s="34">
        <f>SUM(D166:D168)</f>
        <v>2</v>
      </c>
      <c r="E169" s="25"/>
      <c r="F169" s="25">
        <f>SUM(F166:F168)</f>
        <v>2</v>
      </c>
      <c r="G169" s="25">
        <f>SUM(G166:G168)</f>
        <v>6</v>
      </c>
      <c r="H169" s="25">
        <f>SUM(H166:H168)</f>
        <v>10</v>
      </c>
      <c r="I169" s="25">
        <f>SUM(I166:I168)</f>
        <v>4</v>
      </c>
      <c r="J169" s="25"/>
      <c r="K169" s="25"/>
      <c r="L169" s="25">
        <f>SUM(L166:L168)</f>
        <v>8</v>
      </c>
      <c r="M169" s="25"/>
      <c r="N169" s="25">
        <f>SUM(N166:N168)</f>
        <v>30</v>
      </c>
      <c r="O169" s="34">
        <f>SUM(D169:N169)</f>
        <v>62</v>
      </c>
      <c r="P169" s="16"/>
    </row>
    <row r="170" spans="1:16">
      <c r="A170" s="26" t="s">
        <v>35</v>
      </c>
      <c r="B170" s="27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9"/>
      <c r="O170" s="30"/>
      <c r="P170" s="13"/>
    </row>
    <row r="171" spans="1:16">
      <c r="A171" s="12" t="s">
        <v>17</v>
      </c>
      <c r="B171" s="8">
        <v>1</v>
      </c>
      <c r="C171" s="9" t="e">
        <f>B171/O171</f>
        <v>#DIV/0!</v>
      </c>
      <c r="D171" s="8"/>
      <c r="E171" s="7"/>
      <c r="F171" s="8"/>
      <c r="G171" s="8"/>
      <c r="H171" s="8"/>
      <c r="I171" s="8"/>
      <c r="J171" s="8"/>
      <c r="K171" s="8"/>
      <c r="L171" s="8"/>
      <c r="M171" s="8"/>
      <c r="N171" s="8"/>
      <c r="O171" s="8">
        <v>0</v>
      </c>
      <c r="P171" s="13"/>
    </row>
    <row r="172" spans="1:16">
      <c r="A172" s="12" t="s">
        <v>16</v>
      </c>
      <c r="B172" s="8">
        <v>2</v>
      </c>
      <c r="C172" s="9" t="e">
        <f>B172/O172</f>
        <v>#DIV/0!</v>
      </c>
      <c r="D172" s="8"/>
      <c r="E172" s="7"/>
      <c r="F172" s="8"/>
      <c r="G172" s="8"/>
      <c r="H172" s="8"/>
      <c r="I172" s="8"/>
      <c r="J172" s="8"/>
      <c r="K172" s="8"/>
      <c r="L172" s="8"/>
      <c r="M172" s="8"/>
      <c r="N172" s="8"/>
      <c r="O172" s="8">
        <v>0</v>
      </c>
      <c r="P172" s="13"/>
    </row>
    <row r="173" spans="1:16">
      <c r="A173" s="12" t="s">
        <v>15</v>
      </c>
      <c r="B173" s="8">
        <v>10</v>
      </c>
      <c r="C173" s="9" t="e">
        <f>B173/O173</f>
        <v>#DIV/0!</v>
      </c>
      <c r="D173" s="8"/>
      <c r="E173" s="7"/>
      <c r="F173" s="8"/>
      <c r="G173" s="8"/>
      <c r="H173" s="8"/>
      <c r="I173" s="8"/>
      <c r="J173" s="8"/>
      <c r="K173" s="8"/>
      <c r="L173" s="8"/>
      <c r="M173" s="8"/>
      <c r="N173" s="8"/>
      <c r="O173" s="8">
        <v>0</v>
      </c>
      <c r="P173" s="13"/>
    </row>
    <row r="174" spans="1:16" s="3" customFormat="1">
      <c r="A174" s="31" t="s">
        <v>0</v>
      </c>
      <c r="B174" s="23">
        <f>SUM(B171:B173)</f>
        <v>13</v>
      </c>
      <c r="C174" s="24" t="e">
        <f>B174/O174</f>
        <v>#DIV/0!</v>
      </c>
      <c r="D174" s="33"/>
      <c r="E174" s="34"/>
      <c r="F174" s="33"/>
      <c r="G174" s="33"/>
      <c r="H174" s="33"/>
      <c r="I174" s="33"/>
      <c r="J174" s="33"/>
      <c r="K174" s="33"/>
      <c r="L174" s="33"/>
      <c r="M174" s="33"/>
      <c r="N174" s="33"/>
      <c r="O174" s="33">
        <f>SUM(D174:M174)</f>
        <v>0</v>
      </c>
      <c r="P174" s="16"/>
    </row>
    <row r="175" spans="1:16">
      <c r="A175" s="26" t="s">
        <v>34</v>
      </c>
      <c r="B175" s="27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9"/>
      <c r="O175" s="30"/>
      <c r="P175" s="13"/>
    </row>
    <row r="176" spans="1:16">
      <c r="A176" s="12" t="s">
        <v>17</v>
      </c>
      <c r="B176" s="8">
        <v>0</v>
      </c>
      <c r="C176" s="9" t="e">
        <f>B176/O176</f>
        <v>#DIV/0!</v>
      </c>
      <c r="D176" s="8"/>
      <c r="E176" s="7"/>
      <c r="F176" s="8"/>
      <c r="G176" s="8"/>
      <c r="H176" s="8"/>
      <c r="I176" s="8"/>
      <c r="J176" s="8"/>
      <c r="K176" s="8"/>
      <c r="L176" s="8"/>
      <c r="M176" s="8"/>
      <c r="N176" s="8"/>
      <c r="O176" s="8">
        <v>0</v>
      </c>
      <c r="P176" s="13"/>
    </row>
    <row r="177" spans="1:16">
      <c r="A177" s="12" t="s">
        <v>16</v>
      </c>
      <c r="B177" s="8">
        <v>0</v>
      </c>
      <c r="C177" s="9" t="e">
        <f>B177/O177</f>
        <v>#DIV/0!</v>
      </c>
      <c r="D177" s="8"/>
      <c r="E177" s="7"/>
      <c r="F177" s="8"/>
      <c r="G177" s="8"/>
      <c r="H177" s="8"/>
      <c r="I177" s="8"/>
      <c r="J177" s="8"/>
      <c r="K177" s="8"/>
      <c r="L177" s="8"/>
      <c r="M177" s="8"/>
      <c r="N177" s="8"/>
      <c r="O177" s="8">
        <v>0</v>
      </c>
      <c r="P177" s="13"/>
    </row>
    <row r="178" spans="1:16">
      <c r="A178" s="12" t="s">
        <v>15</v>
      </c>
      <c r="B178" s="8">
        <v>0</v>
      </c>
      <c r="C178" s="9" t="e">
        <f>B178/O178</f>
        <v>#DIV/0!</v>
      </c>
      <c r="D178" s="8"/>
      <c r="E178" s="7"/>
      <c r="F178" s="8"/>
      <c r="G178" s="8"/>
      <c r="H178" s="8"/>
      <c r="I178" s="8"/>
      <c r="J178" s="8"/>
      <c r="K178" s="8"/>
      <c r="L178" s="8"/>
      <c r="M178" s="8"/>
      <c r="N178" s="8"/>
      <c r="O178" s="8">
        <v>0</v>
      </c>
      <c r="P178" s="13"/>
    </row>
    <row r="179" spans="1:16" s="3" customFormat="1">
      <c r="A179" s="31" t="s">
        <v>0</v>
      </c>
      <c r="B179" s="23">
        <f>SUM(B176:B178)</f>
        <v>0</v>
      </c>
      <c r="C179" s="24" t="e">
        <f>B179/O179</f>
        <v>#DIV/0!</v>
      </c>
      <c r="D179" s="23"/>
      <c r="E179" s="25"/>
      <c r="F179" s="23"/>
      <c r="G179" s="23"/>
      <c r="H179" s="23"/>
      <c r="I179" s="23"/>
      <c r="J179" s="23"/>
      <c r="K179" s="23"/>
      <c r="L179" s="23"/>
      <c r="M179" s="23"/>
      <c r="N179" s="23"/>
      <c r="O179" s="23">
        <f>SUM(O176:O178)</f>
        <v>0</v>
      </c>
      <c r="P179" s="16"/>
    </row>
    <row r="180" spans="1:16">
      <c r="A180" s="26" t="s">
        <v>33</v>
      </c>
      <c r="B180" s="27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9"/>
      <c r="O180" s="30"/>
      <c r="P180" s="13"/>
    </row>
    <row r="181" spans="1:16">
      <c r="A181" s="12" t="s">
        <v>17</v>
      </c>
      <c r="B181" s="8">
        <v>21</v>
      </c>
      <c r="C181" s="9">
        <f>B181/O181</f>
        <v>1.05</v>
      </c>
      <c r="D181" s="8">
        <v>2</v>
      </c>
      <c r="E181" s="7"/>
      <c r="F181" s="8"/>
      <c r="G181" s="8">
        <v>6</v>
      </c>
      <c r="H181" s="8"/>
      <c r="I181" s="8"/>
      <c r="J181" s="8"/>
      <c r="K181" s="8"/>
      <c r="L181" s="8"/>
      <c r="M181" s="8">
        <v>12</v>
      </c>
      <c r="N181" s="8"/>
      <c r="O181" s="8">
        <f>SUM(D181:N181)</f>
        <v>20</v>
      </c>
      <c r="P181" s="13"/>
    </row>
    <row r="182" spans="1:16">
      <c r="A182" s="12" t="s">
        <v>16</v>
      </c>
      <c r="B182" s="8">
        <v>12</v>
      </c>
      <c r="C182" s="9">
        <f>B182/O182</f>
        <v>1.0909090909090908</v>
      </c>
      <c r="D182" s="8"/>
      <c r="E182" s="7"/>
      <c r="F182" s="8"/>
      <c r="G182" s="8">
        <v>1</v>
      </c>
      <c r="H182" s="8">
        <v>3</v>
      </c>
      <c r="I182" s="8"/>
      <c r="J182" s="8"/>
      <c r="K182" s="8"/>
      <c r="L182" s="8"/>
      <c r="M182" s="8">
        <v>7</v>
      </c>
      <c r="N182" s="8"/>
      <c r="O182" s="8">
        <f>SUM(D182:N182)</f>
        <v>11</v>
      </c>
      <c r="P182" s="13"/>
    </row>
    <row r="183" spans="1:16">
      <c r="A183" s="12" t="s">
        <v>15</v>
      </c>
      <c r="B183" s="8">
        <v>22</v>
      </c>
      <c r="C183" s="9">
        <f>B183/O183</f>
        <v>1.2941176470588236</v>
      </c>
      <c r="D183" s="8"/>
      <c r="E183" s="7"/>
      <c r="F183" s="8"/>
      <c r="G183" s="8"/>
      <c r="H183" s="8"/>
      <c r="I183" s="8"/>
      <c r="J183" s="8"/>
      <c r="K183" s="8">
        <v>2</v>
      </c>
      <c r="L183" s="8"/>
      <c r="M183" s="8">
        <v>15</v>
      </c>
      <c r="N183" s="8"/>
      <c r="O183" s="8">
        <f>SUM(D183:N183)</f>
        <v>17</v>
      </c>
      <c r="P183" s="13"/>
    </row>
    <row r="184" spans="1:16" s="3" customFormat="1">
      <c r="A184" s="31" t="s">
        <v>0</v>
      </c>
      <c r="B184" s="23">
        <f>SUM(B181:B183)</f>
        <v>55</v>
      </c>
      <c r="C184" s="24">
        <f>B184/O184</f>
        <v>1.1458333333333333</v>
      </c>
      <c r="D184" s="23">
        <f>SUM(D181:D183)</f>
        <v>2</v>
      </c>
      <c r="E184" s="25"/>
      <c r="F184" s="23"/>
      <c r="G184" s="23">
        <f>SUM(G181:G183)</f>
        <v>7</v>
      </c>
      <c r="H184" s="23">
        <f>SUM(H181:H183)</f>
        <v>3</v>
      </c>
      <c r="I184" s="23"/>
      <c r="J184" s="23"/>
      <c r="K184" s="23">
        <f>SUM(K181:K183)</f>
        <v>2</v>
      </c>
      <c r="L184" s="23"/>
      <c r="M184" s="23">
        <f>SUM(M181:M183)</f>
        <v>34</v>
      </c>
      <c r="N184" s="23"/>
      <c r="O184" s="23">
        <f>SUM(O181:O183)</f>
        <v>48</v>
      </c>
      <c r="P184" s="16"/>
    </row>
    <row r="185" spans="1:16">
      <c r="A185" s="26" t="s">
        <v>32</v>
      </c>
      <c r="B185" s="27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9"/>
      <c r="O185" s="30"/>
      <c r="P185" s="13"/>
    </row>
    <row r="186" spans="1:16">
      <c r="A186" s="12" t="s">
        <v>17</v>
      </c>
      <c r="B186" s="8">
        <v>156</v>
      </c>
      <c r="C186" s="9">
        <f>B186/O186</f>
        <v>1.0469798657718121</v>
      </c>
      <c r="D186" s="8"/>
      <c r="E186" s="7"/>
      <c r="F186" s="8">
        <v>4</v>
      </c>
      <c r="G186" s="8">
        <v>137</v>
      </c>
      <c r="H186" s="8"/>
      <c r="I186" s="8">
        <v>4</v>
      </c>
      <c r="J186" s="8"/>
      <c r="K186" s="8"/>
      <c r="L186" s="8"/>
      <c r="M186" s="8">
        <v>4</v>
      </c>
      <c r="N186" s="8"/>
      <c r="O186" s="8">
        <f>SUM(D186:N186)</f>
        <v>149</v>
      </c>
      <c r="P186" s="13"/>
    </row>
    <row r="187" spans="1:16">
      <c r="A187" s="12" t="s">
        <v>16</v>
      </c>
      <c r="B187" s="8">
        <v>130</v>
      </c>
      <c r="C187" s="9">
        <f>B187/O187</f>
        <v>1.1016949152542372</v>
      </c>
      <c r="D187" s="8"/>
      <c r="E187" s="7"/>
      <c r="F187" s="8">
        <v>7</v>
      </c>
      <c r="G187" s="8">
        <v>105</v>
      </c>
      <c r="H187" s="8"/>
      <c r="I187" s="8">
        <v>2</v>
      </c>
      <c r="J187" s="8">
        <v>4</v>
      </c>
      <c r="K187" s="8"/>
      <c r="L187" s="8"/>
      <c r="M187" s="8"/>
      <c r="N187" s="8"/>
      <c r="O187" s="8">
        <f>SUM(D187:N187)</f>
        <v>118</v>
      </c>
      <c r="P187" s="13"/>
    </row>
    <row r="188" spans="1:16">
      <c r="A188" s="12" t="s">
        <v>15</v>
      </c>
      <c r="B188" s="8">
        <v>156</v>
      </c>
      <c r="C188" s="9">
        <f>B188/O188</f>
        <v>1.1386861313868613</v>
      </c>
      <c r="D188" s="8"/>
      <c r="E188" s="7"/>
      <c r="F188" s="8">
        <v>2</v>
      </c>
      <c r="G188" s="8">
        <v>106</v>
      </c>
      <c r="H188" s="8"/>
      <c r="I188" s="8"/>
      <c r="J188" s="8">
        <v>22</v>
      </c>
      <c r="K188" s="8"/>
      <c r="L188" s="8"/>
      <c r="M188" s="8">
        <v>7</v>
      </c>
      <c r="N188" s="8"/>
      <c r="O188" s="8">
        <f>SUM(D188:N188)</f>
        <v>137</v>
      </c>
      <c r="P188" s="13"/>
    </row>
    <row r="189" spans="1:16" s="3" customFormat="1">
      <c r="A189" s="31" t="s">
        <v>0</v>
      </c>
      <c r="B189" s="23">
        <f>SUM(B186:B188)</f>
        <v>442</v>
      </c>
      <c r="C189" s="24">
        <f>B189/O189</f>
        <v>1.0940594059405941</v>
      </c>
      <c r="D189" s="23"/>
      <c r="E189" s="25"/>
      <c r="F189" s="23">
        <f>SUM(F186:F188)</f>
        <v>13</v>
      </c>
      <c r="G189" s="23">
        <f>SUM(G186:G188)</f>
        <v>348</v>
      </c>
      <c r="H189" s="23"/>
      <c r="I189" s="23">
        <f>SUM(I186:I188)</f>
        <v>6</v>
      </c>
      <c r="J189" s="23">
        <f>SUM(J186:J188)</f>
        <v>26</v>
      </c>
      <c r="K189" s="23"/>
      <c r="L189" s="23"/>
      <c r="M189" s="23">
        <f>SUM(M186:M188)</f>
        <v>11</v>
      </c>
      <c r="N189" s="23"/>
      <c r="O189" s="23">
        <f>SUM(D189:N189)</f>
        <v>404</v>
      </c>
      <c r="P189" s="16"/>
    </row>
    <row r="190" spans="1:16">
      <c r="A190" s="26" t="s">
        <v>31</v>
      </c>
      <c r="B190" s="27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9"/>
      <c r="O190" s="30"/>
      <c r="P190" s="13"/>
    </row>
    <row r="191" spans="1:16">
      <c r="A191" s="12" t="s">
        <v>17</v>
      </c>
      <c r="B191" s="8">
        <v>45</v>
      </c>
      <c r="C191" s="9">
        <f>B191/O191</f>
        <v>1</v>
      </c>
      <c r="D191" s="8"/>
      <c r="E191" s="7"/>
      <c r="F191" s="8">
        <v>12</v>
      </c>
      <c r="G191" s="8">
        <v>16</v>
      </c>
      <c r="H191" s="8"/>
      <c r="I191" s="8"/>
      <c r="J191" s="8"/>
      <c r="K191" s="8">
        <v>8</v>
      </c>
      <c r="L191" s="8"/>
      <c r="M191" s="8">
        <v>9</v>
      </c>
      <c r="N191" s="8"/>
      <c r="O191" s="8">
        <f>SUM(D191:N191)</f>
        <v>45</v>
      </c>
      <c r="P191" s="14"/>
    </row>
    <row r="192" spans="1:16">
      <c r="A192" s="12" t="s">
        <v>16</v>
      </c>
      <c r="B192" s="8">
        <v>21</v>
      </c>
      <c r="C192" s="9">
        <f>B192/O192</f>
        <v>1.05</v>
      </c>
      <c r="D192" s="8"/>
      <c r="E192" s="7"/>
      <c r="F192" s="8">
        <v>12</v>
      </c>
      <c r="G192" s="8">
        <v>1</v>
      </c>
      <c r="H192" s="8">
        <v>7</v>
      </c>
      <c r="I192" s="8"/>
      <c r="J192" s="8"/>
      <c r="K192" s="8"/>
      <c r="L192" s="8"/>
      <c r="M192" s="8"/>
      <c r="N192" s="8"/>
      <c r="O192" s="8">
        <f>SUM(D192:N192)</f>
        <v>20</v>
      </c>
      <c r="P192" s="14"/>
    </row>
    <row r="193" spans="1:17">
      <c r="A193" s="12" t="s">
        <v>15</v>
      </c>
      <c r="B193" s="8">
        <v>8</v>
      </c>
      <c r="C193" s="9">
        <f>B193/O193</f>
        <v>0.47058823529411764</v>
      </c>
      <c r="D193" s="8"/>
      <c r="E193" s="7"/>
      <c r="F193" s="8">
        <v>4</v>
      </c>
      <c r="G193" s="8">
        <v>11</v>
      </c>
      <c r="H193" s="8"/>
      <c r="I193" s="8"/>
      <c r="J193" s="8"/>
      <c r="K193" s="8">
        <v>2</v>
      </c>
      <c r="L193" s="8"/>
      <c r="M193" s="8"/>
      <c r="N193" s="8"/>
      <c r="O193" s="8">
        <f>SUM(D193:N193)</f>
        <v>17</v>
      </c>
      <c r="P193" s="14"/>
      <c r="Q193" s="15"/>
    </row>
    <row r="194" spans="1:17" s="3" customFormat="1">
      <c r="A194" s="31" t="s">
        <v>0</v>
      </c>
      <c r="B194" s="23">
        <f>SUM(B191:B193)</f>
        <v>74</v>
      </c>
      <c r="C194" s="24">
        <f>B194/O194</f>
        <v>0.90243902439024393</v>
      </c>
      <c r="D194" s="23"/>
      <c r="E194" s="25"/>
      <c r="F194" s="23">
        <f>SUM(F191:F193)</f>
        <v>28</v>
      </c>
      <c r="G194" s="23">
        <f>SUM(G191:G193)</f>
        <v>28</v>
      </c>
      <c r="H194" s="23">
        <f>SUM(H191:H193)</f>
        <v>7</v>
      </c>
      <c r="I194" s="23"/>
      <c r="J194" s="23"/>
      <c r="K194" s="23">
        <f>SUM(K191:K193)</f>
        <v>10</v>
      </c>
      <c r="L194" s="23"/>
      <c r="M194" s="23">
        <f>SUM(M191:M193)</f>
        <v>9</v>
      </c>
      <c r="N194" s="23"/>
      <c r="O194" s="23">
        <f>SUM(O191:O193)</f>
        <v>82</v>
      </c>
      <c r="P194" s="35"/>
    </row>
    <row r="195" spans="1:17">
      <c r="A195" s="26" t="s">
        <v>30</v>
      </c>
      <c r="B195" s="27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9"/>
      <c r="O195" s="30"/>
      <c r="P195" s="14"/>
    </row>
    <row r="196" spans="1:17">
      <c r="A196" s="12" t="s">
        <v>17</v>
      </c>
      <c r="B196" s="8">
        <v>36</v>
      </c>
      <c r="C196" s="9">
        <f>B196/O196</f>
        <v>1.2413793103448276</v>
      </c>
      <c r="D196" s="8"/>
      <c r="E196" s="7"/>
      <c r="F196" s="8">
        <v>3</v>
      </c>
      <c r="G196" s="8">
        <v>18</v>
      </c>
      <c r="H196" s="8"/>
      <c r="I196" s="8"/>
      <c r="J196" s="8"/>
      <c r="K196" s="8"/>
      <c r="L196" s="8"/>
      <c r="M196" s="8">
        <v>8</v>
      </c>
      <c r="N196" s="8"/>
      <c r="O196" s="8">
        <f>SUM(D196:N196)</f>
        <v>29</v>
      </c>
      <c r="P196" s="14"/>
    </row>
    <row r="197" spans="1:17">
      <c r="A197" s="12" t="s">
        <v>16</v>
      </c>
      <c r="B197" s="8">
        <v>30</v>
      </c>
      <c r="C197" s="9">
        <f>B197/O197</f>
        <v>1.3636363636363635</v>
      </c>
      <c r="D197" s="8"/>
      <c r="E197" s="7"/>
      <c r="F197" s="8">
        <v>11</v>
      </c>
      <c r="G197" s="8">
        <v>4</v>
      </c>
      <c r="H197" s="8"/>
      <c r="I197" s="8"/>
      <c r="J197" s="8"/>
      <c r="K197" s="8"/>
      <c r="L197" s="8">
        <v>3</v>
      </c>
      <c r="M197" s="8">
        <v>4</v>
      </c>
      <c r="N197" s="8"/>
      <c r="O197" s="8">
        <f>SUM(D197:N197)</f>
        <v>22</v>
      </c>
      <c r="P197" s="14"/>
    </row>
    <row r="198" spans="1:17">
      <c r="A198" s="12" t="s">
        <v>15</v>
      </c>
      <c r="B198" s="8">
        <v>22</v>
      </c>
      <c r="C198" s="9">
        <f>B198/O198</f>
        <v>1.2222222222222223</v>
      </c>
      <c r="D198" s="8"/>
      <c r="E198" s="7"/>
      <c r="F198" s="8"/>
      <c r="G198" s="8">
        <v>10</v>
      </c>
      <c r="H198" s="8"/>
      <c r="I198" s="8"/>
      <c r="J198" s="8"/>
      <c r="K198" s="8"/>
      <c r="L198" s="8"/>
      <c r="M198" s="8">
        <v>8</v>
      </c>
      <c r="N198" s="8"/>
      <c r="O198" s="8">
        <f>SUM(D198:N198)</f>
        <v>18</v>
      </c>
      <c r="P198" s="14"/>
    </row>
    <row r="199" spans="1:17" s="3" customFormat="1">
      <c r="A199" s="31" t="s">
        <v>0</v>
      </c>
      <c r="B199" s="23">
        <f>SUM(B196:B198)</f>
        <v>88</v>
      </c>
      <c r="C199" s="24">
        <f>B199/O199</f>
        <v>1.2753623188405796</v>
      </c>
      <c r="D199" s="23"/>
      <c r="E199" s="25"/>
      <c r="F199" s="23">
        <f>SUM(F196:F198)</f>
        <v>14</v>
      </c>
      <c r="G199" s="23">
        <f>SUM(G196:G198)</f>
        <v>32</v>
      </c>
      <c r="H199" s="23"/>
      <c r="I199" s="23"/>
      <c r="J199" s="23"/>
      <c r="K199" s="23"/>
      <c r="L199" s="23">
        <f>SUM(L196:L198)</f>
        <v>3</v>
      </c>
      <c r="M199" s="23">
        <f>SUM(M196:M198)</f>
        <v>20</v>
      </c>
      <c r="N199" s="23"/>
      <c r="O199" s="23">
        <f>SUM(O196:O198)</f>
        <v>69</v>
      </c>
      <c r="P199" s="35"/>
    </row>
    <row r="200" spans="1:17">
      <c r="A200" s="26" t="s">
        <v>29</v>
      </c>
      <c r="B200" s="27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9"/>
      <c r="O200" s="30"/>
      <c r="P200" s="14"/>
    </row>
    <row r="201" spans="1:17">
      <c r="A201" s="12" t="s">
        <v>17</v>
      </c>
      <c r="B201" s="8">
        <v>4</v>
      </c>
      <c r="C201" s="9">
        <f>B201/O201</f>
        <v>1</v>
      </c>
      <c r="D201" s="8"/>
      <c r="E201" s="7"/>
      <c r="F201" s="8">
        <v>4</v>
      </c>
      <c r="G201" s="8"/>
      <c r="H201" s="8"/>
      <c r="I201" s="8"/>
      <c r="J201" s="8"/>
      <c r="K201" s="8"/>
      <c r="L201" s="8"/>
      <c r="M201" s="8"/>
      <c r="N201" s="8"/>
      <c r="O201" s="8">
        <f>SUM(D201:N201)</f>
        <v>4</v>
      </c>
      <c r="P201" s="14"/>
    </row>
    <row r="202" spans="1:17">
      <c r="A202" s="12" t="s">
        <v>16</v>
      </c>
      <c r="B202" s="8">
        <v>0</v>
      </c>
      <c r="C202" s="9" t="e">
        <f>B202/O202</f>
        <v>#DIV/0!</v>
      </c>
      <c r="D202" s="8"/>
      <c r="E202" s="7"/>
      <c r="F202" s="8"/>
      <c r="G202" s="8"/>
      <c r="H202" s="8"/>
      <c r="I202" s="8"/>
      <c r="J202" s="8"/>
      <c r="K202" s="8"/>
      <c r="L202" s="8"/>
      <c r="M202" s="8"/>
      <c r="N202" s="8"/>
      <c r="O202" s="8">
        <v>0</v>
      </c>
      <c r="P202" s="13"/>
    </row>
    <row r="203" spans="1:17">
      <c r="A203" s="12" t="s">
        <v>15</v>
      </c>
      <c r="B203" s="8">
        <v>2</v>
      </c>
      <c r="C203" s="9">
        <f>B203/O203</f>
        <v>2</v>
      </c>
      <c r="D203" s="8"/>
      <c r="E203" s="7"/>
      <c r="F203" s="8">
        <v>1</v>
      </c>
      <c r="G203" s="8"/>
      <c r="H203" s="8"/>
      <c r="I203" s="8"/>
      <c r="J203" s="8"/>
      <c r="K203" s="8"/>
      <c r="L203" s="8"/>
      <c r="M203" s="8"/>
      <c r="N203" s="8"/>
      <c r="O203" s="8">
        <f>SUM(D203:N203)</f>
        <v>1</v>
      </c>
      <c r="P203" s="13"/>
    </row>
    <row r="204" spans="1:17" s="3" customFormat="1">
      <c r="A204" s="31" t="s">
        <v>0</v>
      </c>
      <c r="B204" s="23">
        <f>SUM(B201:B203)</f>
        <v>6</v>
      </c>
      <c r="C204" s="24">
        <f>B204/O204</f>
        <v>1.2</v>
      </c>
      <c r="D204" s="23"/>
      <c r="E204" s="25"/>
      <c r="F204" s="23">
        <f>SUM(F201:F203)</f>
        <v>5</v>
      </c>
      <c r="G204" s="23"/>
      <c r="H204" s="23"/>
      <c r="I204" s="23"/>
      <c r="J204" s="23"/>
      <c r="K204" s="23"/>
      <c r="L204" s="23"/>
      <c r="M204" s="23"/>
      <c r="N204" s="23"/>
      <c r="O204" s="23">
        <f>SUM(O201:O203)</f>
        <v>5</v>
      </c>
      <c r="P204" s="16"/>
    </row>
    <row r="205" spans="1:17" s="15" customFormat="1">
      <c r="A205" s="57" t="s">
        <v>28</v>
      </c>
      <c r="B205" s="58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60"/>
      <c r="O205" s="61"/>
      <c r="P205" s="42"/>
    </row>
    <row r="206" spans="1:17">
      <c r="A206" s="62" t="s">
        <v>17</v>
      </c>
      <c r="B206" s="62">
        <v>5</v>
      </c>
      <c r="C206" s="63">
        <f>B206/O206</f>
        <v>5</v>
      </c>
      <c r="D206" s="62"/>
      <c r="E206" s="62"/>
      <c r="F206" s="62">
        <v>1</v>
      </c>
      <c r="G206" s="62"/>
      <c r="H206" s="62"/>
      <c r="I206" s="62"/>
      <c r="J206" s="62"/>
      <c r="K206" s="62"/>
      <c r="L206" s="62"/>
      <c r="M206" s="62"/>
      <c r="N206" s="62"/>
      <c r="O206" s="62">
        <v>1</v>
      </c>
      <c r="P206" s="13"/>
    </row>
    <row r="207" spans="1:17">
      <c r="A207" s="62" t="s">
        <v>16</v>
      </c>
      <c r="B207" s="62">
        <v>0</v>
      </c>
      <c r="C207" s="63" t="e">
        <f>B207/O207</f>
        <v>#DIV/0!</v>
      </c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>
        <v>0</v>
      </c>
      <c r="P207" s="13"/>
    </row>
    <row r="208" spans="1:17">
      <c r="A208" s="62" t="s">
        <v>15</v>
      </c>
      <c r="B208" s="62">
        <v>0</v>
      </c>
      <c r="C208" s="63" t="e">
        <f>B208/O208</f>
        <v>#DIV/0!</v>
      </c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>
        <v>0</v>
      </c>
      <c r="P208" s="13"/>
    </row>
    <row r="209" spans="1:16" s="15" customFormat="1">
      <c r="A209" s="57" t="s">
        <v>0</v>
      </c>
      <c r="B209" s="57">
        <f>SUM(B206:B208)</f>
        <v>5</v>
      </c>
      <c r="C209" s="64">
        <f>B209/O209</f>
        <v>5</v>
      </c>
      <c r="D209" s="57"/>
      <c r="E209" s="57"/>
      <c r="F209" s="57">
        <f>SUM(F206:F208)</f>
        <v>1</v>
      </c>
      <c r="G209" s="57"/>
      <c r="H209" s="57"/>
      <c r="I209" s="57"/>
      <c r="J209" s="57"/>
      <c r="K209" s="57"/>
      <c r="L209" s="57"/>
      <c r="M209" s="57"/>
      <c r="N209" s="57"/>
      <c r="O209" s="57">
        <f>SUM(O206:O208)</f>
        <v>1</v>
      </c>
      <c r="P209" s="42"/>
    </row>
    <row r="210" spans="1:16">
      <c r="A210" s="26" t="s">
        <v>27</v>
      </c>
      <c r="B210" s="27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9"/>
      <c r="O210" s="30"/>
      <c r="P210" s="13"/>
    </row>
    <row r="211" spans="1:16">
      <c r="A211" s="12" t="s">
        <v>17</v>
      </c>
      <c r="B211" s="8">
        <v>10</v>
      </c>
      <c r="C211" s="9">
        <f>B211/O211</f>
        <v>1.25</v>
      </c>
      <c r="D211" s="8"/>
      <c r="E211" s="7"/>
      <c r="F211" s="8">
        <v>1</v>
      </c>
      <c r="G211" s="8">
        <v>7</v>
      </c>
      <c r="H211" s="8"/>
      <c r="I211" s="8"/>
      <c r="J211" s="8"/>
      <c r="K211" s="8"/>
      <c r="L211" s="8"/>
      <c r="M211" s="8"/>
      <c r="N211" s="8"/>
      <c r="O211" s="8">
        <f>SUM(D211:N211)</f>
        <v>8</v>
      </c>
      <c r="P211" s="13"/>
    </row>
    <row r="212" spans="1:16">
      <c r="A212" s="12" t="s">
        <v>16</v>
      </c>
      <c r="B212" s="8">
        <v>27</v>
      </c>
      <c r="C212" s="9">
        <f>B212/O212</f>
        <v>1.2272727272727273</v>
      </c>
      <c r="D212" s="8"/>
      <c r="E212" s="7"/>
      <c r="F212" s="8">
        <v>13</v>
      </c>
      <c r="G212" s="8"/>
      <c r="H212" s="8">
        <v>9</v>
      </c>
      <c r="I212" s="8"/>
      <c r="J212" s="8"/>
      <c r="K212" s="8"/>
      <c r="L212" s="8"/>
      <c r="M212" s="8"/>
      <c r="N212" s="8"/>
      <c r="O212" s="8">
        <f>SUM(D212:N212)</f>
        <v>22</v>
      </c>
      <c r="P212" s="13"/>
    </row>
    <row r="213" spans="1:16">
      <c r="A213" s="12" t="s">
        <v>15</v>
      </c>
      <c r="B213" s="8">
        <v>11</v>
      </c>
      <c r="C213" s="9">
        <f>B213/O213</f>
        <v>2.75</v>
      </c>
      <c r="D213" s="8"/>
      <c r="E213" s="7">
        <v>1</v>
      </c>
      <c r="F213" s="8">
        <v>2</v>
      </c>
      <c r="G213" s="8"/>
      <c r="H213" s="8">
        <v>1</v>
      </c>
      <c r="I213" s="8"/>
      <c r="J213" s="8"/>
      <c r="K213" s="8"/>
      <c r="L213" s="8"/>
      <c r="M213" s="8"/>
      <c r="N213" s="8"/>
      <c r="O213" s="8">
        <f>SUM(D213:N213)</f>
        <v>4</v>
      </c>
      <c r="P213" s="13"/>
    </row>
    <row r="214" spans="1:16" s="3" customFormat="1">
      <c r="A214" s="31" t="s">
        <v>0</v>
      </c>
      <c r="B214" s="23">
        <f>SUM(B211:B213)</f>
        <v>48</v>
      </c>
      <c r="C214" s="24">
        <f>B214/O214</f>
        <v>1.411764705882353</v>
      </c>
      <c r="D214" s="23"/>
      <c r="E214" s="25">
        <f>SUM(E211:E213)</f>
        <v>1</v>
      </c>
      <c r="F214" s="23">
        <f>SUM(F211:F213)</f>
        <v>16</v>
      </c>
      <c r="G214" s="23">
        <f>SUM(G211:G213)</f>
        <v>7</v>
      </c>
      <c r="H214" s="23">
        <f>SUM(H211:H213)</f>
        <v>10</v>
      </c>
      <c r="I214" s="23"/>
      <c r="J214" s="23"/>
      <c r="K214" s="23"/>
      <c r="L214" s="23"/>
      <c r="M214" s="23"/>
      <c r="N214" s="23"/>
      <c r="O214" s="23">
        <f>SUM(D214:N214)</f>
        <v>34</v>
      </c>
      <c r="P214" s="16"/>
    </row>
    <row r="215" spans="1:16">
      <c r="A215" s="26" t="s">
        <v>26</v>
      </c>
      <c r="B215" s="27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9"/>
      <c r="O215" s="30"/>
      <c r="P215" s="13"/>
    </row>
    <row r="216" spans="1:16">
      <c r="A216" s="12" t="s">
        <v>17</v>
      </c>
      <c r="B216" s="8">
        <v>21</v>
      </c>
      <c r="C216" s="9">
        <f>B216/O216</f>
        <v>1.4</v>
      </c>
      <c r="D216" s="8"/>
      <c r="E216" s="7"/>
      <c r="F216" s="8">
        <v>11</v>
      </c>
      <c r="G216" s="8">
        <v>4</v>
      </c>
      <c r="H216" s="8"/>
      <c r="I216" s="8"/>
      <c r="J216" s="8"/>
      <c r="K216" s="8"/>
      <c r="L216" s="8"/>
      <c r="M216" s="8"/>
      <c r="N216" s="8"/>
      <c r="O216" s="8">
        <f>SUM(D216:N216)</f>
        <v>15</v>
      </c>
      <c r="P216" s="13"/>
    </row>
    <row r="217" spans="1:16">
      <c r="A217" s="12" t="s">
        <v>16</v>
      </c>
      <c r="B217" s="8">
        <v>21</v>
      </c>
      <c r="C217" s="9">
        <f>B217/O217</f>
        <v>2.1</v>
      </c>
      <c r="D217" s="8">
        <v>2</v>
      </c>
      <c r="E217" s="7"/>
      <c r="F217" s="8">
        <v>7</v>
      </c>
      <c r="G217" s="8">
        <v>1</v>
      </c>
      <c r="H217" s="8"/>
      <c r="I217" s="8"/>
      <c r="J217" s="8"/>
      <c r="K217" s="8"/>
      <c r="L217" s="8"/>
      <c r="M217" s="8"/>
      <c r="N217" s="8"/>
      <c r="O217" s="8">
        <f>SUM(D217:N217)</f>
        <v>10</v>
      </c>
      <c r="P217" s="13"/>
    </row>
    <row r="218" spans="1:16">
      <c r="A218" s="12" t="s">
        <v>15</v>
      </c>
      <c r="B218" s="8">
        <v>6</v>
      </c>
      <c r="C218" s="9">
        <f>B218/O218</f>
        <v>3</v>
      </c>
      <c r="D218" s="8"/>
      <c r="E218" s="7"/>
      <c r="F218" s="8"/>
      <c r="G218" s="8"/>
      <c r="H218" s="8"/>
      <c r="I218" s="8"/>
      <c r="J218" s="8"/>
      <c r="K218" s="8">
        <v>2</v>
      </c>
      <c r="L218" s="8"/>
      <c r="M218" s="8"/>
      <c r="N218" s="8"/>
      <c r="O218" s="8">
        <f>SUM(D218:N218)</f>
        <v>2</v>
      </c>
      <c r="P218" s="13"/>
    </row>
    <row r="219" spans="1:16" s="3" customFormat="1">
      <c r="A219" s="31" t="s">
        <v>0</v>
      </c>
      <c r="B219" s="23">
        <f>SUM(B216:B218)</f>
        <v>48</v>
      </c>
      <c r="C219" s="24">
        <f>B219/O219</f>
        <v>1.7777777777777777</v>
      </c>
      <c r="D219" s="23">
        <f>SUM(D216:D218)</f>
        <v>2</v>
      </c>
      <c r="E219" s="25"/>
      <c r="F219" s="23">
        <f>SUM(F216:F218)</f>
        <v>18</v>
      </c>
      <c r="G219" s="23">
        <f>SUM(G216:G218)</f>
        <v>5</v>
      </c>
      <c r="H219" s="23"/>
      <c r="I219" s="23"/>
      <c r="J219" s="23"/>
      <c r="K219" s="23">
        <f>SUM(K216:K218)</f>
        <v>2</v>
      </c>
      <c r="L219" s="23"/>
      <c r="M219" s="23"/>
      <c r="N219" s="23"/>
      <c r="O219" s="23">
        <f>SUM(D219:N219)</f>
        <v>27</v>
      </c>
      <c r="P219" s="16"/>
    </row>
    <row r="220" spans="1:16">
      <c r="A220" s="26" t="s">
        <v>25</v>
      </c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9"/>
      <c r="O220" s="30"/>
      <c r="P220" s="13"/>
    </row>
    <row r="221" spans="1:16">
      <c r="A221" s="12" t="s">
        <v>17</v>
      </c>
      <c r="B221" s="8">
        <v>19</v>
      </c>
      <c r="C221" s="9">
        <f>B221/O221</f>
        <v>1.3571428571428572</v>
      </c>
      <c r="D221" s="8"/>
      <c r="E221" s="7"/>
      <c r="F221" s="8">
        <v>7</v>
      </c>
      <c r="G221" s="8">
        <v>6</v>
      </c>
      <c r="H221" s="8"/>
      <c r="I221" s="8"/>
      <c r="J221" s="8"/>
      <c r="K221" s="8"/>
      <c r="L221" s="8"/>
      <c r="M221" s="8">
        <v>1</v>
      </c>
      <c r="N221" s="8"/>
      <c r="O221" s="8">
        <f>SUM(D221:N221)</f>
        <v>14</v>
      </c>
      <c r="P221" s="13"/>
    </row>
    <row r="222" spans="1:16">
      <c r="A222" s="12" t="s">
        <v>16</v>
      </c>
      <c r="B222" s="8">
        <v>17</v>
      </c>
      <c r="C222" s="9">
        <f>B222/O222</f>
        <v>1.8888888888888888</v>
      </c>
      <c r="D222" s="8"/>
      <c r="E222" s="7"/>
      <c r="F222" s="8">
        <v>3</v>
      </c>
      <c r="G222" s="8">
        <v>4</v>
      </c>
      <c r="H222" s="8"/>
      <c r="I222" s="8"/>
      <c r="J222" s="8"/>
      <c r="K222" s="8"/>
      <c r="L222" s="8"/>
      <c r="M222" s="8">
        <v>2</v>
      </c>
      <c r="N222" s="8"/>
      <c r="O222" s="8">
        <f>SUM(D222:N222)</f>
        <v>9</v>
      </c>
      <c r="P222" s="13"/>
    </row>
    <row r="223" spans="1:16">
      <c r="A223" s="12" t="s">
        <v>15</v>
      </c>
      <c r="B223" s="8">
        <v>14</v>
      </c>
      <c r="C223" s="9">
        <f>B223/O223</f>
        <v>2</v>
      </c>
      <c r="D223" s="8"/>
      <c r="E223" s="7"/>
      <c r="F223" s="8">
        <v>3</v>
      </c>
      <c r="G223" s="8">
        <v>2</v>
      </c>
      <c r="H223" s="8"/>
      <c r="I223" s="8"/>
      <c r="J223" s="8"/>
      <c r="K223" s="8"/>
      <c r="L223" s="8"/>
      <c r="M223" s="8">
        <v>2</v>
      </c>
      <c r="N223" s="8"/>
      <c r="O223" s="8">
        <f>SUM(D223:N223)</f>
        <v>7</v>
      </c>
      <c r="P223" s="13"/>
    </row>
    <row r="224" spans="1:16" s="3" customFormat="1">
      <c r="A224" s="31" t="s">
        <v>0</v>
      </c>
      <c r="B224" s="23">
        <f>SUM(B221:B223)</f>
        <v>50</v>
      </c>
      <c r="C224" s="24">
        <f>B224/O224</f>
        <v>1.6666666666666667</v>
      </c>
      <c r="D224" s="23"/>
      <c r="E224" s="25"/>
      <c r="F224" s="23">
        <f>SUM(F221:F223)</f>
        <v>13</v>
      </c>
      <c r="G224" s="23">
        <f>SUM(G221:G223)</f>
        <v>12</v>
      </c>
      <c r="H224" s="23"/>
      <c r="I224" s="23"/>
      <c r="J224" s="23"/>
      <c r="K224" s="23"/>
      <c r="L224" s="23"/>
      <c r="M224" s="23">
        <f>SUM(M221:M223)</f>
        <v>5</v>
      </c>
      <c r="N224" s="23"/>
      <c r="O224" s="23">
        <f>SUM(O221:O223)</f>
        <v>30</v>
      </c>
      <c r="P224" s="16"/>
    </row>
    <row r="225" spans="1:16">
      <c r="A225" s="26" t="s">
        <v>24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9"/>
      <c r="O225" s="30"/>
      <c r="P225" s="13"/>
    </row>
    <row r="226" spans="1:16">
      <c r="A226" s="12" t="s">
        <v>17</v>
      </c>
      <c r="B226" s="8">
        <v>11</v>
      </c>
      <c r="C226" s="9">
        <f>B226/O226</f>
        <v>2.75</v>
      </c>
      <c r="D226" s="8"/>
      <c r="E226" s="7"/>
      <c r="F226" s="8">
        <v>3</v>
      </c>
      <c r="G226" s="8">
        <v>1</v>
      </c>
      <c r="H226" s="8"/>
      <c r="I226" s="8"/>
      <c r="J226" s="8"/>
      <c r="K226" s="8"/>
      <c r="L226" s="8"/>
      <c r="M226" s="8"/>
      <c r="N226" s="8"/>
      <c r="O226" s="8">
        <f>SUM(D226:N226)</f>
        <v>4</v>
      </c>
      <c r="P226" s="13"/>
    </row>
    <row r="227" spans="1:16">
      <c r="A227" s="12" t="s">
        <v>16</v>
      </c>
      <c r="B227" s="8">
        <v>4</v>
      </c>
      <c r="C227" s="9">
        <f>B227/O227</f>
        <v>1</v>
      </c>
      <c r="D227" s="8"/>
      <c r="E227" s="7"/>
      <c r="F227" s="8">
        <v>2</v>
      </c>
      <c r="G227" s="8"/>
      <c r="H227" s="8">
        <v>2</v>
      </c>
      <c r="I227" s="8"/>
      <c r="J227" s="8"/>
      <c r="K227" s="8"/>
      <c r="L227" s="8"/>
      <c r="M227" s="8"/>
      <c r="N227" s="8"/>
      <c r="O227" s="8">
        <f>SUM(D227:N227)</f>
        <v>4</v>
      </c>
      <c r="P227" s="13"/>
    </row>
    <row r="228" spans="1:16">
      <c r="A228" s="12" t="s">
        <v>15</v>
      </c>
      <c r="B228" s="8">
        <v>0</v>
      </c>
      <c r="C228" s="9" t="e">
        <f>B228/O228</f>
        <v>#DIV/0!</v>
      </c>
      <c r="D228" s="8"/>
      <c r="E228" s="7"/>
      <c r="F228" s="8"/>
      <c r="G228" s="8"/>
      <c r="H228" s="8"/>
      <c r="I228" s="8"/>
      <c r="J228" s="8"/>
      <c r="K228" s="8"/>
      <c r="L228" s="8"/>
      <c r="M228" s="8"/>
      <c r="N228" s="8"/>
      <c r="O228" s="8">
        <v>0</v>
      </c>
      <c r="P228" s="13"/>
    </row>
    <row r="229" spans="1:16" s="3" customFormat="1">
      <c r="A229" s="31" t="s">
        <v>0</v>
      </c>
      <c r="B229" s="23">
        <f>SUM(B226:B228)</f>
        <v>15</v>
      </c>
      <c r="C229" s="24">
        <f>B229/O229</f>
        <v>1.875</v>
      </c>
      <c r="D229" s="23"/>
      <c r="E229" s="25"/>
      <c r="F229" s="23">
        <f>SUM(F226:F228)</f>
        <v>5</v>
      </c>
      <c r="G229" s="23">
        <f>SUM(G226:G228)</f>
        <v>1</v>
      </c>
      <c r="H229" s="23">
        <f>SUM(H226:H228)</f>
        <v>2</v>
      </c>
      <c r="I229" s="23"/>
      <c r="J229" s="23"/>
      <c r="K229" s="23"/>
      <c r="L229" s="23"/>
      <c r="M229" s="23"/>
      <c r="N229" s="23"/>
      <c r="O229" s="23">
        <f>SUM(O226:O228)</f>
        <v>8</v>
      </c>
      <c r="P229" s="16"/>
    </row>
    <row r="230" spans="1:16">
      <c r="A230" s="26" t="s">
        <v>23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9"/>
      <c r="O230" s="30"/>
      <c r="P230" s="13"/>
    </row>
    <row r="231" spans="1:16">
      <c r="A231" s="12" t="s">
        <v>17</v>
      </c>
      <c r="B231" s="8">
        <v>10</v>
      </c>
      <c r="C231" s="9">
        <f>B231/O231</f>
        <v>1</v>
      </c>
      <c r="D231" s="8"/>
      <c r="E231" s="7"/>
      <c r="F231" s="8">
        <v>9</v>
      </c>
      <c r="G231" s="8">
        <v>1</v>
      </c>
      <c r="H231" s="8"/>
      <c r="I231" s="8"/>
      <c r="J231" s="8"/>
      <c r="K231" s="8"/>
      <c r="L231" s="8"/>
      <c r="M231" s="8"/>
      <c r="N231" s="8"/>
      <c r="O231" s="8">
        <f>SUM(D231:N231)</f>
        <v>10</v>
      </c>
      <c r="P231" s="13"/>
    </row>
    <row r="232" spans="1:16">
      <c r="A232" s="12" t="s">
        <v>16</v>
      </c>
      <c r="B232" s="8">
        <v>12</v>
      </c>
      <c r="C232" s="9">
        <f>B232/O232</f>
        <v>1.0909090909090908</v>
      </c>
      <c r="D232" s="8">
        <v>2</v>
      </c>
      <c r="E232" s="7"/>
      <c r="F232" s="8">
        <v>9</v>
      </c>
      <c r="G232" s="8"/>
      <c r="H232" s="8"/>
      <c r="I232" s="8"/>
      <c r="J232" s="8"/>
      <c r="K232" s="8"/>
      <c r="L232" s="8"/>
      <c r="M232" s="8"/>
      <c r="N232" s="8"/>
      <c r="O232" s="8">
        <f>SUM(D232:N232)</f>
        <v>11</v>
      </c>
      <c r="P232" s="13"/>
    </row>
    <row r="233" spans="1:16">
      <c r="A233" s="12" t="s">
        <v>15</v>
      </c>
      <c r="B233" s="8">
        <v>0</v>
      </c>
      <c r="C233" s="9" t="e">
        <f>B233/O233</f>
        <v>#DIV/0!</v>
      </c>
      <c r="D233" s="8"/>
      <c r="E233" s="7"/>
      <c r="F233" s="8"/>
      <c r="G233" s="8"/>
      <c r="H233" s="8"/>
      <c r="I233" s="8"/>
      <c r="J233" s="8"/>
      <c r="K233" s="8"/>
      <c r="L233" s="8"/>
      <c r="M233" s="8"/>
      <c r="N233" s="8"/>
      <c r="O233" s="8">
        <v>0</v>
      </c>
      <c r="P233" s="13"/>
    </row>
    <row r="234" spans="1:16" s="3" customFormat="1">
      <c r="A234" s="31" t="s">
        <v>0</v>
      </c>
      <c r="B234" s="23">
        <f>SUM(B231:B233)</f>
        <v>22</v>
      </c>
      <c r="C234" s="24">
        <f>B234/O234</f>
        <v>1.0476190476190477</v>
      </c>
      <c r="D234" s="23">
        <f>SUM(D231:D233)</f>
        <v>2</v>
      </c>
      <c r="E234" s="25"/>
      <c r="F234" s="23">
        <f>SUM(F231:F233)</f>
        <v>18</v>
      </c>
      <c r="G234" s="23">
        <f>SUM(G231:G233)</f>
        <v>1</v>
      </c>
      <c r="H234" s="23"/>
      <c r="I234" s="23"/>
      <c r="J234" s="23"/>
      <c r="K234" s="23"/>
      <c r="L234" s="23"/>
      <c r="M234" s="23"/>
      <c r="N234" s="23"/>
      <c r="O234" s="23">
        <f>SUM(O231:O233)</f>
        <v>21</v>
      </c>
      <c r="P234" s="16"/>
    </row>
    <row r="235" spans="1:16">
      <c r="A235" s="26" t="s">
        <v>22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9"/>
      <c r="O235" s="30"/>
      <c r="P235" s="13"/>
    </row>
    <row r="236" spans="1:16">
      <c r="A236" s="12" t="s">
        <v>17</v>
      </c>
      <c r="B236" s="8">
        <v>6</v>
      </c>
      <c r="C236" s="9">
        <f>B236/O236</f>
        <v>1</v>
      </c>
      <c r="D236" s="8"/>
      <c r="E236" s="7"/>
      <c r="F236" s="8">
        <v>6</v>
      </c>
      <c r="G236" s="8"/>
      <c r="H236" s="8"/>
      <c r="I236" s="8"/>
      <c r="J236" s="8"/>
      <c r="K236" s="8"/>
      <c r="L236" s="8"/>
      <c r="M236" s="8"/>
      <c r="N236" s="8"/>
      <c r="O236" s="8">
        <f>SUM(D236:N236)</f>
        <v>6</v>
      </c>
      <c r="P236" s="13"/>
    </row>
    <row r="237" spans="1:16">
      <c r="A237" s="12" t="s">
        <v>16</v>
      </c>
      <c r="B237" s="8">
        <v>22</v>
      </c>
      <c r="C237" s="9">
        <f>B237/O237</f>
        <v>1.2222222222222223</v>
      </c>
      <c r="D237" s="8">
        <v>1</v>
      </c>
      <c r="E237" s="7"/>
      <c r="F237" s="8">
        <v>16</v>
      </c>
      <c r="G237" s="8">
        <v>1</v>
      </c>
      <c r="H237" s="8"/>
      <c r="I237" s="8"/>
      <c r="J237" s="8"/>
      <c r="K237" s="8"/>
      <c r="L237" s="8"/>
      <c r="M237" s="8"/>
      <c r="N237" s="8"/>
      <c r="O237" s="8">
        <f>SUM(D237:N237)</f>
        <v>18</v>
      </c>
      <c r="P237" s="13"/>
    </row>
    <row r="238" spans="1:16">
      <c r="A238" s="12" t="s">
        <v>15</v>
      </c>
      <c r="B238" s="8">
        <v>12</v>
      </c>
      <c r="C238" s="9">
        <f>B238/O238</f>
        <v>1.2</v>
      </c>
      <c r="D238" s="8"/>
      <c r="E238" s="7"/>
      <c r="F238" s="8">
        <v>10</v>
      </c>
      <c r="G238" s="8"/>
      <c r="H238" s="8"/>
      <c r="I238" s="8"/>
      <c r="J238" s="8"/>
      <c r="K238" s="8"/>
      <c r="L238" s="8"/>
      <c r="M238" s="8"/>
      <c r="N238" s="8"/>
      <c r="O238" s="8">
        <f>SUM(D238:N238)</f>
        <v>10</v>
      </c>
      <c r="P238" s="13"/>
    </row>
    <row r="239" spans="1:16" s="3" customFormat="1">
      <c r="A239" s="31" t="s">
        <v>0</v>
      </c>
      <c r="B239" s="23">
        <f>SUM(B236:B238)</f>
        <v>40</v>
      </c>
      <c r="C239" s="24">
        <f>B239/O239</f>
        <v>1.1764705882352942</v>
      </c>
      <c r="D239" s="23">
        <f>SUM(D236:D238)</f>
        <v>1</v>
      </c>
      <c r="E239" s="25"/>
      <c r="F239" s="23">
        <f>SUM(F236:F238)</f>
        <v>32</v>
      </c>
      <c r="G239" s="23">
        <f>SUM(G236:G238)</f>
        <v>1</v>
      </c>
      <c r="H239" s="23"/>
      <c r="I239" s="23"/>
      <c r="J239" s="23"/>
      <c r="K239" s="23"/>
      <c r="L239" s="23"/>
      <c r="M239" s="23"/>
      <c r="N239" s="23"/>
      <c r="O239" s="23">
        <f>SUM(O236:O238)</f>
        <v>34</v>
      </c>
      <c r="P239" s="16"/>
    </row>
    <row r="240" spans="1:16" s="15" customFormat="1">
      <c r="A240" s="57" t="s">
        <v>21</v>
      </c>
      <c r="B240" s="58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60"/>
      <c r="O240" s="61"/>
      <c r="P240" s="42"/>
    </row>
    <row r="241" spans="1:16">
      <c r="A241" s="62" t="s">
        <v>17</v>
      </c>
      <c r="B241" s="62">
        <v>387</v>
      </c>
      <c r="C241" s="63">
        <f>B241/O241</f>
        <v>3.120967741935484</v>
      </c>
      <c r="D241" s="62">
        <v>14</v>
      </c>
      <c r="E241" s="62"/>
      <c r="F241" s="62">
        <v>110</v>
      </c>
      <c r="G241" s="62"/>
      <c r="H241" s="62"/>
      <c r="I241" s="62"/>
      <c r="J241" s="62"/>
      <c r="K241" s="62"/>
      <c r="L241" s="62"/>
      <c r="M241" s="62"/>
      <c r="N241" s="62"/>
      <c r="O241" s="62">
        <f>SUM(D241:N241)</f>
        <v>124</v>
      </c>
      <c r="P241" s="13"/>
    </row>
    <row r="242" spans="1:16">
      <c r="A242" s="62" t="s">
        <v>16</v>
      </c>
      <c r="B242" s="62">
        <v>432</v>
      </c>
      <c r="C242" s="63">
        <f>B242/O242</f>
        <v>2.8993288590604025</v>
      </c>
      <c r="D242" s="62">
        <v>9</v>
      </c>
      <c r="E242" s="62"/>
      <c r="F242" s="62">
        <v>140</v>
      </c>
      <c r="G242" s="62"/>
      <c r="H242" s="62"/>
      <c r="I242" s="62"/>
      <c r="J242" s="62"/>
      <c r="K242" s="62"/>
      <c r="L242" s="62"/>
      <c r="M242" s="62"/>
      <c r="N242" s="62"/>
      <c r="O242" s="62">
        <f>SUM(D242:N242)</f>
        <v>149</v>
      </c>
      <c r="P242" s="13"/>
    </row>
    <row r="243" spans="1:16">
      <c r="A243" s="62" t="s">
        <v>15</v>
      </c>
      <c r="B243" s="62">
        <v>344</v>
      </c>
      <c r="C243" s="63">
        <f>B243/O243</f>
        <v>2.7086614173228347</v>
      </c>
      <c r="D243" s="62">
        <v>16</v>
      </c>
      <c r="E243" s="62"/>
      <c r="F243" s="62">
        <v>103</v>
      </c>
      <c r="G243" s="62">
        <v>8</v>
      </c>
      <c r="H243" s="62"/>
      <c r="I243" s="62"/>
      <c r="J243" s="62"/>
      <c r="K243" s="62"/>
      <c r="L243" s="62"/>
      <c r="M243" s="62"/>
      <c r="N243" s="62"/>
      <c r="O243" s="62">
        <f>SUM(D243:N243)</f>
        <v>127</v>
      </c>
      <c r="P243" s="13"/>
    </row>
    <row r="244" spans="1:16" s="15" customFormat="1">
      <c r="A244" s="57" t="s">
        <v>0</v>
      </c>
      <c r="B244" s="57">
        <f>SUM(B241:B243)</f>
        <v>1163</v>
      </c>
      <c r="C244" s="64">
        <f>B244/O244</f>
        <v>2.9075000000000002</v>
      </c>
      <c r="D244" s="57">
        <f>SUM(D241:D243)</f>
        <v>39</v>
      </c>
      <c r="E244" s="57"/>
      <c r="F244" s="57">
        <f>SUM(F241:F243)</f>
        <v>353</v>
      </c>
      <c r="G244" s="57">
        <f>SUM(G241:G243)</f>
        <v>8</v>
      </c>
      <c r="H244" s="57"/>
      <c r="I244" s="57"/>
      <c r="J244" s="57"/>
      <c r="K244" s="57"/>
      <c r="L244" s="57"/>
      <c r="M244" s="57"/>
      <c r="N244" s="57"/>
      <c r="O244" s="57">
        <f>SUM(O241:O243)</f>
        <v>400</v>
      </c>
      <c r="P244" s="42"/>
    </row>
    <row r="245" spans="1:16">
      <c r="A245" s="26" t="s">
        <v>20</v>
      </c>
      <c r="B245" s="27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9"/>
      <c r="O245" s="30"/>
      <c r="P245" s="13"/>
    </row>
    <row r="246" spans="1:16">
      <c r="A246" s="12" t="s">
        <v>17</v>
      </c>
      <c r="B246" s="8">
        <v>0</v>
      </c>
      <c r="C246" s="9" t="e">
        <f>B246/O246</f>
        <v>#DIV/0!</v>
      </c>
      <c r="D246" s="8"/>
      <c r="E246" s="7"/>
      <c r="F246" s="8"/>
      <c r="G246" s="8"/>
      <c r="H246" s="8"/>
      <c r="I246" s="8"/>
      <c r="J246" s="8"/>
      <c r="K246" s="8"/>
      <c r="L246" s="8"/>
      <c r="M246" s="8"/>
      <c r="N246" s="8"/>
      <c r="O246" s="8">
        <v>0</v>
      </c>
      <c r="P246" s="13"/>
    </row>
    <row r="247" spans="1:16">
      <c r="A247" s="12" t="s">
        <v>16</v>
      </c>
      <c r="B247" s="8">
        <v>0</v>
      </c>
      <c r="C247" s="9" t="e">
        <f>B247/O247</f>
        <v>#DIV/0!</v>
      </c>
      <c r="D247" s="8"/>
      <c r="E247" s="7"/>
      <c r="F247" s="8"/>
      <c r="G247" s="8"/>
      <c r="H247" s="8"/>
      <c r="I247" s="8"/>
      <c r="J247" s="8"/>
      <c r="K247" s="8"/>
      <c r="L247" s="8"/>
      <c r="M247" s="8"/>
      <c r="N247" s="8"/>
      <c r="O247" s="8">
        <v>0</v>
      </c>
      <c r="P247" s="13"/>
    </row>
    <row r="248" spans="1:16">
      <c r="A248" s="12" t="s">
        <v>15</v>
      </c>
      <c r="B248" s="8">
        <v>0</v>
      </c>
      <c r="C248" s="9" t="e">
        <f>B248/O248</f>
        <v>#DIV/0!</v>
      </c>
      <c r="D248" s="8"/>
      <c r="E248" s="7"/>
      <c r="F248" s="8"/>
      <c r="G248" s="8"/>
      <c r="H248" s="8"/>
      <c r="I248" s="8"/>
      <c r="J248" s="8"/>
      <c r="K248" s="8"/>
      <c r="L248" s="8"/>
      <c r="M248" s="8"/>
      <c r="N248" s="8"/>
      <c r="O248" s="8">
        <v>0</v>
      </c>
      <c r="P248" s="13"/>
    </row>
    <row r="249" spans="1:16" s="3" customFormat="1">
      <c r="A249" s="31" t="s">
        <v>0</v>
      </c>
      <c r="B249" s="23">
        <f>SUM(B246:B248)</f>
        <v>0</v>
      </c>
      <c r="C249" s="24" t="e">
        <f>B249/O249</f>
        <v>#DIV/0!</v>
      </c>
      <c r="D249" s="23"/>
      <c r="E249" s="25"/>
      <c r="F249" s="23"/>
      <c r="G249" s="23"/>
      <c r="H249" s="23"/>
      <c r="I249" s="23"/>
      <c r="J249" s="23"/>
      <c r="K249" s="23"/>
      <c r="L249" s="23"/>
      <c r="M249" s="23"/>
      <c r="N249" s="23"/>
      <c r="O249" s="23">
        <f>SUM(O246:O248)</f>
        <v>0</v>
      </c>
      <c r="P249" s="16"/>
    </row>
    <row r="250" spans="1:16" s="3" customFormat="1">
      <c r="A250" s="23" t="s">
        <v>0</v>
      </c>
      <c r="B250" s="23">
        <f>B9+B14+B19+B24+B29+B34+B39+B44+B49+B54+B59+B64+B69+B74+B79+B84+B89+B94+B99+B104+B109+B114+B119+B124+B129+B134+B139+B144+B149+B154+B159+B164+B169+B174+B179+B184+B189+B194+B199+B204+B209+B214+B219+B224+B229+B234+B239+B244+B249</f>
        <v>8942</v>
      </c>
      <c r="C250" s="24">
        <f>B250/O250</f>
        <v>1.5562130177514792</v>
      </c>
      <c r="D250" s="33">
        <f>D9+D14+D19+D24+D29+D34+D39+D44+D49+D59+D54+D64+D69+D74+D79+D84+D89+D94+D99+D104+D109+D114+D119+D124+D129+D134+D139+D144+D149+D154+D159+D164+D169+D174+D179+D184+D189+D194+D199+D204+D209+D214+D219+D224+D229+D234+D239+D244+D249</f>
        <v>123</v>
      </c>
      <c r="E250" s="34">
        <f>E9+E14+E19+E24+E29+E34+E39+E44+E49+E54+E59+E64+E69+E74+E79+E84+E89+E94+E99+E104+E109+E114+E119+E124+E129+E134+E139+E144+E149+E154+E159+E164+E169+E174+E179+E184+E189++E194+E199+E204+E209+E214+E219+E224+E229+E234+E239+E244+E249</f>
        <v>29</v>
      </c>
      <c r="F250" s="34">
        <f>F9+F14+F19+F24+F29+F34+F39+F44+F49+F54+F59+F64+F69+F74+F79+F84+F89+F94+F99+F104+F109+F114+F119+F124+F129+F134+F139+F144+F149+F154+F159+F164+F169+F174+F179+F184+F189+F194+F199+F204+F209+F214+F219+F224+F229+F234+F239+F244+F249</f>
        <v>4235</v>
      </c>
      <c r="G250" s="33">
        <f>G9+G14+G19+G24+G29+G34+G39+G44+G49+G54+G59+G64+G69+G74+G79+G84+G89+G94+G99+G104+G109+G114+G119+G124+G129+G134+G139+G144+G149+G154+G159+G164+G169+G174+G179+G184+G189+G194+G199+G204+G209+G214+G219+G224+G229+G234+G239+G244+G249</f>
        <v>1110</v>
      </c>
      <c r="H250" s="33">
        <f>H9+H14+H19+H24+H29+H34+H39+H44+H49+H54+H59+H64+H69+H74+H79+H84+H89+H94+H99+H104+H109+H114+H119+H124+H129+H134+H139+H144+H149+H154+H159+H164+H169+H174+H179+H184+H189+H194+H199+H204+H209+H214+H219+H224+H229+H234+H239+H244+H249</f>
        <v>47</v>
      </c>
      <c r="I250" s="33">
        <f>I9+I14+I19+I29+I34+I39+I44+I49+I54+I59+I64+I69+I74+I79+I84+I89+I94+I99+I104+I109+I114+I119+I124+I129+I134+I139+I144+I149+I154+I159+I164+I169+I174+I179+I184+I189+I194+I199+I204+I209+I214+I219+I224+I229+I234+I239+I244+I249</f>
        <v>19</v>
      </c>
      <c r="J250" s="33">
        <f>J9+J14++J24+J29+J34+J39+J44+J49+J54+J59+J64+J69+J74+J79+J84+J89+J94+J99+J104+J109+J114+J119+J124+J129+J134+J139+J144+J149+J154+J159+J164+J169+J174+J179+J184+J189+J194+J199+J204+J209+J214+J219+J224+J229+J234+J239+J244+J249</f>
        <v>26</v>
      </c>
      <c r="K250" s="33">
        <f>K9+K14+K19+K24+K29+K34+K39+K44+K49+K54+K59+K64+K69+K74+K79+K84+K89+K94+K99+K104+K109+K114+K119+K124+K129+K134+K139+K144+K149+K154+K159+K164+K169+K174+K179+K184+K189+K194+K199+K204+K209+K214+K219+K224+K229+K234+K239+K244+K249</f>
        <v>16</v>
      </c>
      <c r="L250" s="33">
        <f>L9+L19+L14+L24+L29+L34+L39+L44+L49+L54+L59+L64+L69+L74+L79+L84+L89+L94+L99+L104+L109+L114+L119+L124+L129+L134+L139+L144+L149+L154+L159+L164+L169+L174+L179+L184+L189+L194+L199+L204+L209+L214+L219+L224+L229+L234+L239+L244+L249</f>
        <v>11</v>
      </c>
      <c r="M250" s="33">
        <f>M9+M14+M19+M24+M29+M34+M39+M44+M49+M54+M59+M64+M69+M74+M79+M84+M89+M94+M99+M104+M109+M114+M119+M124+M129+M134+M139+M144+M149+M154+M159+M164+M169+M174+M179+M184+M189+M194+M199+M204+M209+M214+M219+M224+M229+M239+M244+M249</f>
        <v>98</v>
      </c>
      <c r="N250" s="33">
        <f>N9+N14+N19+N24+N29+N34+N39+N44+N49+N54+N59+N64+N69+N74+N79+N84+N89+N94+N99+N104+N109+N114+N119+N124+N129+N134+N139+N144+N149+N154+N159+N164+N169+N174+N179+N184+N189+N194+N199+N204+N209+N214+N219+N224+N229+N234+N239+N244+N249</f>
        <v>32</v>
      </c>
      <c r="O250" s="33">
        <f>SUM(D250:N250)</f>
        <v>5746</v>
      </c>
      <c r="P250" s="16"/>
    </row>
    <row r="251" spans="1:16">
      <c r="A251" s="5"/>
      <c r="B251" s="5"/>
      <c r="C251" s="6"/>
      <c r="D251" s="6"/>
      <c r="E251" s="6"/>
      <c r="F251" s="6"/>
      <c r="G251" s="5"/>
      <c r="H251" s="5"/>
      <c r="I251" s="5"/>
      <c r="J251" s="5"/>
      <c r="K251" s="5"/>
      <c r="L251" s="5"/>
      <c r="M251" s="5"/>
      <c r="N251" s="5"/>
      <c r="O251" s="10"/>
      <c r="P251" s="13"/>
    </row>
    <row r="252" spans="1:16">
      <c r="A252" s="55" t="s">
        <v>70</v>
      </c>
      <c r="B252" s="55"/>
      <c r="C252"/>
      <c r="D252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10"/>
      <c r="P252" s="13"/>
    </row>
    <row r="253" spans="1:16">
      <c r="A253" s="56" t="s">
        <v>4</v>
      </c>
      <c r="B253" s="56" t="s">
        <v>71</v>
      </c>
      <c r="C253" s="56"/>
      <c r="D253" s="56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10"/>
      <c r="P253" s="13"/>
    </row>
    <row r="254" spans="1:16">
      <c r="A254" s="56" t="s">
        <v>72</v>
      </c>
      <c r="B254" s="56" t="s">
        <v>73</v>
      </c>
      <c r="C254" s="56"/>
      <c r="D254" s="56"/>
      <c r="E254"/>
      <c r="O254"/>
      <c r="P254" s="13"/>
    </row>
    <row r="255" spans="1:16">
      <c r="A255" s="56" t="s">
        <v>3</v>
      </c>
      <c r="B255" s="56" t="s">
        <v>74</v>
      </c>
      <c r="C255" s="56"/>
      <c r="D255" s="56"/>
      <c r="E255"/>
      <c r="O255"/>
      <c r="P255" s="13"/>
    </row>
    <row r="256" spans="1:16">
      <c r="A256" s="56" t="s">
        <v>2</v>
      </c>
      <c r="B256" s="56" t="s">
        <v>75</v>
      </c>
      <c r="C256" s="56"/>
      <c r="D256" s="56"/>
      <c r="E256"/>
      <c r="O256"/>
      <c r="P256" s="13"/>
    </row>
    <row r="257" spans="3:16">
      <c r="C257"/>
      <c r="D257"/>
      <c r="E257"/>
      <c r="O257"/>
      <c r="P257" s="13"/>
    </row>
    <row r="258" spans="3:16">
      <c r="C258"/>
      <c r="D258"/>
      <c r="E258"/>
      <c r="O258"/>
      <c r="P258" s="13"/>
    </row>
    <row r="259" spans="3:16">
      <c r="C259"/>
      <c r="D259"/>
      <c r="E259"/>
      <c r="O259"/>
      <c r="P259" s="13"/>
    </row>
    <row r="260" spans="3:16">
      <c r="C260"/>
      <c r="D260"/>
      <c r="E260"/>
      <c r="O260"/>
      <c r="P260" s="13"/>
    </row>
    <row r="261" spans="3:16">
      <c r="C261"/>
      <c r="D261"/>
      <c r="E261"/>
      <c r="O261"/>
      <c r="P261" s="13"/>
    </row>
    <row r="262" spans="3:16">
      <c r="C262"/>
      <c r="D262"/>
      <c r="E262"/>
      <c r="O262"/>
      <c r="P262" s="13"/>
    </row>
    <row r="263" spans="3:16">
      <c r="C263"/>
      <c r="D263"/>
      <c r="E263"/>
      <c r="O263"/>
      <c r="P263" s="13"/>
    </row>
    <row r="264" spans="3:16">
      <c r="O264" s="1"/>
      <c r="P264" s="13"/>
    </row>
    <row r="265" spans="3:16">
      <c r="O265" s="1"/>
      <c r="P265" s="13"/>
    </row>
    <row r="266" spans="3:16">
      <c r="O266" s="1"/>
      <c r="P266" s="13"/>
    </row>
    <row r="267" spans="3:16">
      <c r="O267" s="1"/>
      <c r="P267" s="13"/>
    </row>
    <row r="268" spans="3:16">
      <c r="O268" s="1"/>
      <c r="P268" s="13"/>
    </row>
    <row r="269" spans="3:16">
      <c r="O269" s="1"/>
      <c r="P269" s="13"/>
    </row>
    <row r="270" spans="3:16">
      <c r="O270" s="1"/>
      <c r="P270" s="13"/>
    </row>
    <row r="271" spans="3:16">
      <c r="O271" s="1"/>
      <c r="P271" s="13"/>
    </row>
    <row r="272" spans="3:16">
      <c r="O272" s="1"/>
      <c r="P272" s="13"/>
    </row>
    <row r="273" spans="15:16">
      <c r="O273" s="1"/>
      <c r="P273" s="13"/>
    </row>
    <row r="274" spans="15:16">
      <c r="O274" s="1"/>
      <c r="P274" s="13"/>
    </row>
    <row r="275" spans="15:16">
      <c r="O275" s="1"/>
      <c r="P275" s="13"/>
    </row>
    <row r="276" spans="15:16">
      <c r="O276" s="1"/>
      <c r="P276" s="13"/>
    </row>
    <row r="277" spans="15:16">
      <c r="O277" s="1"/>
      <c r="P277" s="13"/>
    </row>
    <row r="278" spans="15:16">
      <c r="P278" s="13"/>
    </row>
    <row r="279" spans="15:16">
      <c r="P279" s="13"/>
    </row>
    <row r="280" spans="15:16">
      <c r="P280" s="13"/>
    </row>
    <row r="281" spans="15:16">
      <c r="P281" s="13"/>
    </row>
    <row r="282" spans="15:16">
      <c r="P282" s="10"/>
    </row>
    <row r="283" spans="15:16">
      <c r="P283" s="10"/>
    </row>
    <row r="284" spans="15:16">
      <c r="P284" s="10"/>
    </row>
    <row r="285" spans="15:16">
      <c r="P285" s="10"/>
    </row>
    <row r="286" spans="15:16">
      <c r="P286" s="4"/>
    </row>
    <row r="287" spans="15:16">
      <c r="P287" s="11"/>
    </row>
    <row r="288" spans="15:16">
      <c r="P288" s="11"/>
    </row>
    <row r="289" spans="16:16">
      <c r="P289" s="10"/>
    </row>
    <row r="290" spans="16:16">
      <c r="P290" s="10"/>
    </row>
    <row r="291" spans="16:16">
      <c r="P291" s="10"/>
    </row>
    <row r="292" spans="16:16">
      <c r="P292" s="10"/>
    </row>
    <row r="296" spans="16:16">
      <c r="P296"/>
    </row>
    <row r="297" spans="16:16">
      <c r="P297"/>
    </row>
    <row r="298" spans="16:16">
      <c r="P298"/>
    </row>
    <row r="299" spans="16:16">
      <c r="P299"/>
    </row>
    <row r="300" spans="16:16">
      <c r="P300"/>
    </row>
    <row r="301" spans="16:16">
      <c r="P301"/>
    </row>
    <row r="302" spans="16:16">
      <c r="P302"/>
    </row>
    <row r="303" spans="16:16">
      <c r="P303"/>
    </row>
    <row r="304" spans="16:16">
      <c r="P304"/>
    </row>
    <row r="305" spans="16:16">
      <c r="P305"/>
    </row>
    <row r="306" spans="16:16">
      <c r="P306"/>
    </row>
    <row r="307" spans="16:16">
      <c r="P307"/>
    </row>
    <row r="308" spans="16:16">
      <c r="P308"/>
    </row>
    <row r="309" spans="16:16">
      <c r="P309"/>
    </row>
    <row r="310" spans="16:16">
      <c r="P310"/>
    </row>
    <row r="311" spans="16:16">
      <c r="P311"/>
    </row>
    <row r="312" spans="16:16">
      <c r="P312"/>
    </row>
    <row r="313" spans="16:16">
      <c r="P313"/>
    </row>
    <row r="314" spans="16:16">
      <c r="P314"/>
    </row>
    <row r="315" spans="16:16">
      <c r="P315"/>
    </row>
    <row r="316" spans="16:16">
      <c r="P316"/>
    </row>
    <row r="317" spans="16:16">
      <c r="P317"/>
    </row>
    <row r="318" spans="16:16">
      <c r="P318"/>
    </row>
    <row r="319" spans="16:16">
      <c r="P319"/>
    </row>
    <row r="320" spans="16:16">
      <c r="P320"/>
    </row>
    <row r="321" spans="16:16">
      <c r="P321"/>
    </row>
    <row r="322" spans="16:16">
      <c r="P322"/>
    </row>
    <row r="323" spans="16:16">
      <c r="P323"/>
    </row>
    <row r="324" spans="16:16">
      <c r="P324"/>
    </row>
    <row r="325" spans="16:16">
      <c r="P325"/>
    </row>
    <row r="326" spans="16:16">
      <c r="P326"/>
    </row>
    <row r="327" spans="16:16">
      <c r="P327"/>
    </row>
    <row r="328" spans="16:16">
      <c r="P328"/>
    </row>
    <row r="329" spans="16:16">
      <c r="P329"/>
    </row>
    <row r="330" spans="16:16">
      <c r="P330"/>
    </row>
    <row r="331" spans="16:16">
      <c r="P331"/>
    </row>
    <row r="332" spans="16:16">
      <c r="P332"/>
    </row>
    <row r="333" spans="16:16">
      <c r="P333"/>
    </row>
    <row r="334" spans="16:16">
      <c r="P334"/>
    </row>
    <row r="335" spans="16:16">
      <c r="P335"/>
    </row>
    <row r="336" spans="16:16">
      <c r="P336"/>
    </row>
    <row r="337" spans="16:16">
      <c r="P337"/>
    </row>
    <row r="338" spans="16:16">
      <c r="P338"/>
    </row>
    <row r="339" spans="16:16">
      <c r="P339"/>
    </row>
    <row r="340" spans="16:16">
      <c r="P340"/>
    </row>
    <row r="341" spans="16:16">
      <c r="P341"/>
    </row>
    <row r="342" spans="16:16">
      <c r="P342"/>
    </row>
    <row r="343" spans="16:16">
      <c r="P343"/>
    </row>
    <row r="344" spans="16:16">
      <c r="P344"/>
    </row>
    <row r="345" spans="16:16">
      <c r="P345"/>
    </row>
    <row r="346" spans="16:16">
      <c r="P346"/>
    </row>
    <row r="347" spans="16:16">
      <c r="P347"/>
    </row>
    <row r="348" spans="16:16">
      <c r="P348"/>
    </row>
    <row r="349" spans="16:16">
      <c r="P349"/>
    </row>
    <row r="350" spans="16:16">
      <c r="P350"/>
    </row>
    <row r="351" spans="16:16">
      <c r="P351"/>
    </row>
    <row r="352" spans="16:16">
      <c r="P352"/>
    </row>
    <row r="353" spans="16:16">
      <c r="P353"/>
    </row>
    <row r="354" spans="16:16">
      <c r="P354"/>
    </row>
    <row r="355" spans="16:16">
      <c r="P355"/>
    </row>
    <row r="356" spans="16:16">
      <c r="P356"/>
    </row>
    <row r="357" spans="16:16">
      <c r="P357"/>
    </row>
    <row r="358" spans="16:16">
      <c r="P358"/>
    </row>
    <row r="359" spans="16:16">
      <c r="P359"/>
    </row>
  </sheetData>
  <mergeCells count="50">
    <mergeCell ref="B225:M225"/>
    <mergeCell ref="B240:M240"/>
    <mergeCell ref="B230:M230"/>
    <mergeCell ref="B235:M235"/>
    <mergeCell ref="B245:M245"/>
    <mergeCell ref="B200:M200"/>
    <mergeCell ref="B205:M205"/>
    <mergeCell ref="B210:M210"/>
    <mergeCell ref="B215:M215"/>
    <mergeCell ref="B220:M220"/>
    <mergeCell ref="B175:M175"/>
    <mergeCell ref="B180:M180"/>
    <mergeCell ref="B185:M185"/>
    <mergeCell ref="B190:M190"/>
    <mergeCell ref="B195:M195"/>
    <mergeCell ref="B150:M150"/>
    <mergeCell ref="B155:M155"/>
    <mergeCell ref="B160:M160"/>
    <mergeCell ref="B165:M165"/>
    <mergeCell ref="B170:M170"/>
    <mergeCell ref="B125:M125"/>
    <mergeCell ref="B130:M130"/>
    <mergeCell ref="B135:M135"/>
    <mergeCell ref="B140:M140"/>
    <mergeCell ref="B145:M145"/>
    <mergeCell ref="B100:M100"/>
    <mergeCell ref="B105:M105"/>
    <mergeCell ref="B110:M110"/>
    <mergeCell ref="B115:M115"/>
    <mergeCell ref="B120:M120"/>
    <mergeCell ref="B75:M75"/>
    <mergeCell ref="B80:M80"/>
    <mergeCell ref="B85:M85"/>
    <mergeCell ref="B90:M90"/>
    <mergeCell ref="B95:M95"/>
    <mergeCell ref="B50:M50"/>
    <mergeCell ref="B55:M55"/>
    <mergeCell ref="B60:M60"/>
    <mergeCell ref="B65:M65"/>
    <mergeCell ref="B70:M70"/>
    <mergeCell ref="B25:M25"/>
    <mergeCell ref="B30:M30"/>
    <mergeCell ref="B35:M35"/>
    <mergeCell ref="B40:M40"/>
    <mergeCell ref="B45:M45"/>
    <mergeCell ref="B2:M2"/>
    <mergeCell ref="K3:N3"/>
    <mergeCell ref="B10:M10"/>
    <mergeCell ref="B15:M15"/>
    <mergeCell ref="B20:M20"/>
  </mergeCells>
  <pageMargins left="0.70866141732283472" right="0.70866141732283472" top="0.15748031496062992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UMMC</dc:creator>
  <cp:lastModifiedBy>User</cp:lastModifiedBy>
  <dcterms:created xsi:type="dcterms:W3CDTF">2019-01-17T00:46:45Z</dcterms:created>
  <dcterms:modified xsi:type="dcterms:W3CDTF">2019-01-16T23:02:03Z</dcterms:modified>
</cp:coreProperties>
</file>